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HÀNH NAM\BC đã trình lên hội đồng chứng khoán 2017\2018\Báo cáo qui 4.2018\"/>
    </mc:Choice>
  </mc:AlternateContent>
  <bookViews>
    <workbookView xWindow="0" yWindow="0" windowWidth="21600" windowHeight="8835"/>
  </bookViews>
  <sheets>
    <sheet name="BCDKT" sheetId="1" r:id="rId1"/>
    <sheet name="KQKD" sheetId="2" r:id="rId2"/>
    <sheet name="LCTT-TT" sheetId="3" r:id="rId3"/>
    <sheet name="LCTT-GT" sheetId="4" r:id="rId4"/>
  </sheets>
  <calcPr calcId="152511"/>
</workbook>
</file>

<file path=xl/calcChain.xml><?xml version="1.0" encoding="utf-8"?>
<calcChain xmlns="http://schemas.openxmlformats.org/spreadsheetml/2006/main">
  <c r="D102" i="1" l="1"/>
  <c r="E102" i="1"/>
  <c r="E48" i="1"/>
  <c r="E45" i="1"/>
  <c r="D14" i="1" l="1"/>
  <c r="D42" i="4" l="1"/>
  <c r="E42" i="4"/>
  <c r="G8" i="2"/>
  <c r="D51" i="1" l="1"/>
  <c r="D10" i="1"/>
  <c r="E34" i="4" l="1"/>
  <c r="E15" i="4"/>
  <c r="E25" i="4" s="1"/>
  <c r="E43" i="4" s="1"/>
  <c r="D48" i="1" l="1"/>
  <c r="D71" i="1" l="1"/>
  <c r="E114" i="1"/>
  <c r="E101" i="1" s="1"/>
  <c r="E71" i="1"/>
  <c r="E20" i="2" l="1"/>
  <c r="E8" i="2"/>
  <c r="E10" i="2" s="1"/>
  <c r="E17" i="2" s="1"/>
  <c r="E21" i="2" l="1"/>
  <c r="E24" i="2" s="1"/>
  <c r="E46" i="4" l="1"/>
  <c r="D34" i="4"/>
  <c r="D15" i="4"/>
  <c r="D25" i="4" s="1"/>
  <c r="E32" i="3"/>
  <c r="E35" i="3" s="1"/>
  <c r="D32" i="3"/>
  <c r="D35" i="3" s="1"/>
  <c r="D31" i="3"/>
  <c r="D23" i="3"/>
  <c r="D14" i="3"/>
  <c r="G20" i="2"/>
  <c r="F20" i="2"/>
  <c r="D20" i="2"/>
  <c r="G10" i="2"/>
  <c r="G17" i="2" s="1"/>
  <c r="F8" i="2"/>
  <c r="F10" i="2" s="1"/>
  <c r="F17" i="2" s="1"/>
  <c r="D8" i="2"/>
  <c r="D10" i="2" s="1"/>
  <c r="E119" i="1"/>
  <c r="D119" i="1"/>
  <c r="D114" i="1"/>
  <c r="D101" i="1" s="1"/>
  <c r="E100" i="1"/>
  <c r="E86" i="1"/>
  <c r="E70" i="1" s="1"/>
  <c r="D86" i="1"/>
  <c r="D70" i="1" s="1"/>
  <c r="E63" i="1"/>
  <c r="D63" i="1"/>
  <c r="E57" i="1"/>
  <c r="D57" i="1"/>
  <c r="E54" i="1"/>
  <c r="D54" i="1"/>
  <c r="E51" i="1"/>
  <c r="D45" i="1"/>
  <c r="E42" i="1"/>
  <c r="D42" i="1"/>
  <c r="E33" i="1"/>
  <c r="D33" i="1"/>
  <c r="E26" i="1"/>
  <c r="D26" i="1"/>
  <c r="E23" i="1"/>
  <c r="D23" i="1"/>
  <c r="E14" i="1"/>
  <c r="E10" i="1"/>
  <c r="E7" i="1"/>
  <c r="D7" i="1"/>
  <c r="D43" i="4" l="1"/>
  <c r="D46" i="4" s="1"/>
  <c r="G21" i="2"/>
  <c r="G24" i="2" s="1"/>
  <c r="E122" i="1"/>
  <c r="E41" i="1"/>
  <c r="E32" i="1" s="1"/>
  <c r="E6" i="1"/>
  <c r="D100" i="1"/>
  <c r="D41" i="1"/>
  <c r="D32" i="1" s="1"/>
  <c r="D6" i="1"/>
  <c r="F21" i="2"/>
  <c r="D17" i="2"/>
  <c r="D21" i="2" s="1"/>
  <c r="D24" i="2" l="1"/>
  <c r="F24" i="2"/>
  <c r="D69" i="1"/>
  <c r="E69" i="1"/>
  <c r="D122" i="1"/>
  <c r="D125" i="1" l="1"/>
  <c r="E125" i="1"/>
  <c r="G122" i="1"/>
  <c r="F122" i="1"/>
</calcChain>
</file>

<file path=xl/sharedStrings.xml><?xml version="1.0" encoding="utf-8"?>
<sst xmlns="http://schemas.openxmlformats.org/spreadsheetml/2006/main" count="4926" uniqueCount="1362">
  <si>
    <t>Công ty Cổ phần Tập đoàn Thành Nam</t>
  </si>
  <si>
    <t>Biểu số :BCDKT</t>
  </si>
  <si>
    <t>BCDKT</t>
  </si>
  <si>
    <t>Chỉ tiêu</t>
  </si>
  <si>
    <t>Mã số</t>
  </si>
  <si>
    <t>Thuyết minh</t>
  </si>
  <si>
    <t>Số cuối kỳ</t>
  </si>
  <si>
    <t>A - TÀI SẢN NGẮN HẠN</t>
  </si>
  <si>
    <t>100</t>
  </si>
  <si>
    <t>I. Tiền và các khoản tương đương tiền</t>
  </si>
  <si>
    <t>110</t>
  </si>
  <si>
    <t>1. Tiền</t>
  </si>
  <si>
    <t>111</t>
  </si>
  <si>
    <t>2. Các khoản tương đương tiền</t>
  </si>
  <si>
    <t>112</t>
  </si>
  <si>
    <t>II. Đầu tư tài chính ngắn hạn</t>
  </si>
  <si>
    <t>120</t>
  </si>
  <si>
    <t>1. Chứng khoán kinh doanh</t>
  </si>
  <si>
    <t>121</t>
  </si>
  <si>
    <t>2. Dự phòng giảm giá chứng khoán kinh doanh (*)</t>
  </si>
  <si>
    <t>122</t>
  </si>
  <si>
    <t>3. Đầu tư nắm giữ đến ngày đáo hạn</t>
  </si>
  <si>
    <t>123</t>
  </si>
  <si>
    <t>III. Các khoản phải thu ngắn hạn</t>
  </si>
  <si>
    <t>130</t>
  </si>
  <si>
    <t>1. Phải thu ngắn hạn của khách hàng</t>
  </si>
  <si>
    <t>131</t>
  </si>
  <si>
    <t>2. Trả trước cho người bán ngắn hạn</t>
  </si>
  <si>
    <t>132</t>
  </si>
  <si>
    <t>3. Phải thu nội bộ ngắn hạn</t>
  </si>
  <si>
    <t>133</t>
  </si>
  <si>
    <t>4. Phải thu theo tiến độ kế hoạch hợp đồng xây dựng</t>
  </si>
  <si>
    <t>134</t>
  </si>
  <si>
    <t>5. Phải thu về cho vay ngắn hạn</t>
  </si>
  <si>
    <t>135</t>
  </si>
  <si>
    <t>6. Phải thu ngắn hạn khác</t>
  </si>
  <si>
    <t>136</t>
  </si>
  <si>
    <t>7. Dự phòng phải thu ngắn hạn khó đòi (*)</t>
  </si>
  <si>
    <t>137</t>
  </si>
  <si>
    <t>8. Tài sản thiếu chờ xử lý</t>
  </si>
  <si>
    <t>139</t>
  </si>
  <si>
    <t>IV. Hàng tồn kho</t>
  </si>
  <si>
    <t>140</t>
  </si>
  <si>
    <t>1. Hàng tồn kho</t>
  </si>
  <si>
    <t>141</t>
  </si>
  <si>
    <t>2. Dự phòng giảm giá hàng tồn kho (*)</t>
  </si>
  <si>
    <t>149</t>
  </si>
  <si>
    <t>V. Tài sản ngắn hạn khác</t>
  </si>
  <si>
    <t>150</t>
  </si>
  <si>
    <t>1. Chi phí trả trước ngắn hạn</t>
  </si>
  <si>
    <t>151</t>
  </si>
  <si>
    <t>2. Thuế GTGT được khấu trừ</t>
  </si>
  <si>
    <t>152</t>
  </si>
  <si>
    <t>3. Thuế và các khoản khác phải thu Nhà nước</t>
  </si>
  <si>
    <t>153</t>
  </si>
  <si>
    <t>4. Giao dịch mua bán lại trái phiếu Chính phủ</t>
  </si>
  <si>
    <t>154</t>
  </si>
  <si>
    <t>5. Tài sản ngắn hạn khác</t>
  </si>
  <si>
    <t>155</t>
  </si>
  <si>
    <t>B - TÀI SẢN DÀI HẠN</t>
  </si>
  <si>
    <t>200</t>
  </si>
  <si>
    <t>I. Các khoản phải thu dài hạn</t>
  </si>
  <si>
    <t>210</t>
  </si>
  <si>
    <t>1. Phải thu dài hạn của khách hàng</t>
  </si>
  <si>
    <t>211</t>
  </si>
  <si>
    <t>2. Trả trước cho người bán dài hạn</t>
  </si>
  <si>
    <t>212</t>
  </si>
  <si>
    <t>3. Vốn kinh doanh ở đơn vị trực thuộc</t>
  </si>
  <si>
    <t>213</t>
  </si>
  <si>
    <t>4. Phải thu nội bộ dài hạn</t>
  </si>
  <si>
    <t>214</t>
  </si>
  <si>
    <t>5. Phải thu về cho vay dài hạn</t>
  </si>
  <si>
    <t>215</t>
  </si>
  <si>
    <t>6. Phải thu dài hạn khác</t>
  </si>
  <si>
    <t>216</t>
  </si>
  <si>
    <t>7. Dự phòng phải thu dài hạn khó đòi (*)</t>
  </si>
  <si>
    <t>219</t>
  </si>
  <si>
    <t>II. Tài sản cố định</t>
  </si>
  <si>
    <t>220</t>
  </si>
  <si>
    <t>1. Tài sản cố định hữu hình</t>
  </si>
  <si>
    <t>221</t>
  </si>
  <si>
    <t>- Nguyên giá</t>
  </si>
  <si>
    <t>222</t>
  </si>
  <si>
    <t>- Giá trị hao mòn luỹ kế (*)</t>
  </si>
  <si>
    <t>223</t>
  </si>
  <si>
    <t>2. Tài sản cố định thuê tài chính</t>
  </si>
  <si>
    <t>224</t>
  </si>
  <si>
    <t>225</t>
  </si>
  <si>
    <t>226</t>
  </si>
  <si>
    <t>3. Tài sản cố định vô hình</t>
  </si>
  <si>
    <t>227</t>
  </si>
  <si>
    <t>-  Nguyên giá</t>
  </si>
  <si>
    <t>228</t>
  </si>
  <si>
    <t>- Giá trị hao mòn luỹ kế</t>
  </si>
  <si>
    <t>229</t>
  </si>
  <si>
    <t>III. Bất động sản đầu tư</t>
  </si>
  <si>
    <t>230</t>
  </si>
  <si>
    <t>231</t>
  </si>
  <si>
    <t>232</t>
  </si>
  <si>
    <t>IV. Tài sản dở dang dài hạn</t>
  </si>
  <si>
    <t>240</t>
  </si>
  <si>
    <t>1. Chi phí sản xuất, kinh doanh dở dang dài hạn</t>
  </si>
  <si>
    <t>241</t>
  </si>
  <si>
    <t>2. Chi phí xây dựng cơ bản dở dang</t>
  </si>
  <si>
    <t>242</t>
  </si>
  <si>
    <t>V. Đầu tư tài chính dài hạn</t>
  </si>
  <si>
    <t>250</t>
  </si>
  <si>
    <t>1. Đầu tư vào công ty con</t>
  </si>
  <si>
    <t>251</t>
  </si>
  <si>
    <t>2. Đầu tư vào công ty liên doanh, liên kết</t>
  </si>
  <si>
    <t>252</t>
  </si>
  <si>
    <t>3. Đầu tư góp vốn vào đơn vị khác</t>
  </si>
  <si>
    <t>253</t>
  </si>
  <si>
    <t>4. Dự phòng đầu tư tài chính dài hạn (*)</t>
  </si>
  <si>
    <t>254</t>
  </si>
  <si>
    <t>5. Đầu tư nắm giữ đến ngày đáo hạn</t>
  </si>
  <si>
    <t>255</t>
  </si>
  <si>
    <t>VI. Tài sản dài hạn khác</t>
  </si>
  <si>
    <t>260</t>
  </si>
  <si>
    <t>1. Chi phí trả trước dài hạn</t>
  </si>
  <si>
    <t>261</t>
  </si>
  <si>
    <t>2. Tài sản thuế thu nhập hoãn lại</t>
  </si>
  <si>
    <t>262</t>
  </si>
  <si>
    <t>3. Thiết bị, vật tư, phụ tùng thay thế dài hạn</t>
  </si>
  <si>
    <t>263</t>
  </si>
  <si>
    <t>4. Tài sản dài hạn khác</t>
  </si>
  <si>
    <t>268</t>
  </si>
  <si>
    <t>5.Lợi thế thương mại</t>
  </si>
  <si>
    <t>269</t>
  </si>
  <si>
    <t>TỔNG CỘNG TÀI SẢN (270 = 100 + 200)</t>
  </si>
  <si>
    <t>270</t>
  </si>
  <si>
    <t>C - NỢ PHẢI TRẢ</t>
  </si>
  <si>
    <t>300</t>
  </si>
  <si>
    <t>I. Nợ ngắn hạn</t>
  </si>
  <si>
    <t>310</t>
  </si>
  <si>
    <t>1. Phải trả người bán ngắn hạn</t>
  </si>
  <si>
    <t>311</t>
  </si>
  <si>
    <t>2. Người mua trả tiền trước ngắn hạn</t>
  </si>
  <si>
    <t>312</t>
  </si>
  <si>
    <t>3. Thuế và các khoản phải nộp Nhà nước</t>
  </si>
  <si>
    <t>313</t>
  </si>
  <si>
    <t>4. Phải trả người lao động</t>
  </si>
  <si>
    <t>314</t>
  </si>
  <si>
    <t>5. Chi phí phải trả ngắn hạn</t>
  </si>
  <si>
    <t>315</t>
  </si>
  <si>
    <t>6. Phải trả nội bộ ngắn hạn</t>
  </si>
  <si>
    <t>316</t>
  </si>
  <si>
    <t>7. Phải trả theo tiến độ kế hoạch hợp đồng xây dựng</t>
  </si>
  <si>
    <t>317</t>
  </si>
  <si>
    <t>8. Doanh thu chưa thực hiện ngắn hạn</t>
  </si>
  <si>
    <t>318</t>
  </si>
  <si>
    <t>9. Phải trả ngắn hạn khác</t>
  </si>
  <si>
    <t>319</t>
  </si>
  <si>
    <t>10. Vay và nợ thuê tài chính ngắn hạn</t>
  </si>
  <si>
    <t>320</t>
  </si>
  <si>
    <t>11. Dự phòng phải trả ngắn hạn</t>
  </si>
  <si>
    <t>321</t>
  </si>
  <si>
    <t>12. Quỹ khen thưởng, phúc lợi</t>
  </si>
  <si>
    <t>322</t>
  </si>
  <si>
    <t>13. Quỹ bình ổn giá</t>
  </si>
  <si>
    <t>323</t>
  </si>
  <si>
    <t>14. Giao dịch mua bán lại trái phiếu Chính phủ</t>
  </si>
  <si>
    <t>324</t>
  </si>
  <si>
    <t>II. Nợ dài hạn</t>
  </si>
  <si>
    <t>330</t>
  </si>
  <si>
    <t>1. Phải trả người bán dài hạn</t>
  </si>
  <si>
    <t>331</t>
  </si>
  <si>
    <t>2. Người mua trả tiền trước dài hạn</t>
  </si>
  <si>
    <t>332</t>
  </si>
  <si>
    <t>3. Chi phí phải trả dài hạn</t>
  </si>
  <si>
    <t>333</t>
  </si>
  <si>
    <t>4. Phải trả nội bộ về vốn kinh doanh</t>
  </si>
  <si>
    <t>334</t>
  </si>
  <si>
    <t>5. Phải trả nội bộ dài hạn</t>
  </si>
  <si>
    <t>335</t>
  </si>
  <si>
    <t>6. Doanh thu chưa thực hiện dài hạn</t>
  </si>
  <si>
    <t>336</t>
  </si>
  <si>
    <t>7. Phải trả dài hạn khác</t>
  </si>
  <si>
    <t>337</t>
  </si>
  <si>
    <t>8. Vay và nợ thuê tài chính dài hạn</t>
  </si>
  <si>
    <t>338</t>
  </si>
  <si>
    <t>9. Trái phiếu chuyển đổi</t>
  </si>
  <si>
    <t>339</t>
  </si>
  <si>
    <t>10. Cổ phiếu ưu đãi</t>
  </si>
  <si>
    <t>340</t>
  </si>
  <si>
    <t>11. Thuế thu nhập hoãn lại phải trả</t>
  </si>
  <si>
    <t>341</t>
  </si>
  <si>
    <t>12. Dự phòng phải trả dài hạn</t>
  </si>
  <si>
    <t>342</t>
  </si>
  <si>
    <t>13. Quỹ phát triển khoa học và công nghệ</t>
  </si>
  <si>
    <t>343</t>
  </si>
  <si>
    <t>D - VỐN CHỦ SỞ HỮU</t>
  </si>
  <si>
    <t>400</t>
  </si>
  <si>
    <t>I. Vốn chủ sở hữu</t>
  </si>
  <si>
    <t>410</t>
  </si>
  <si>
    <t>1. Vốn góp của chủ sở hữu</t>
  </si>
  <si>
    <t>411</t>
  </si>
  <si>
    <t>- Cổ phiếu phổ thông có quyền biểu quyết</t>
  </si>
  <si>
    <t>411a</t>
  </si>
  <si>
    <t>- Cổ phiếu ưu đãi</t>
  </si>
  <si>
    <t>411b</t>
  </si>
  <si>
    <t>2. Thặng dư vốn cổ phần</t>
  </si>
  <si>
    <t>412</t>
  </si>
  <si>
    <t>3. Quyền chọn chuyển đổi trái phiếu</t>
  </si>
  <si>
    <t>413</t>
  </si>
  <si>
    <t>4. Vốn khác của chủ sở hữu</t>
  </si>
  <si>
    <t>414</t>
  </si>
  <si>
    <t>5. Cổ phiếu quỹ (*)</t>
  </si>
  <si>
    <t>415</t>
  </si>
  <si>
    <t>6. Chênh lệch đánh giá lại tài sản</t>
  </si>
  <si>
    <t>416</t>
  </si>
  <si>
    <t>7. Chênh lệch tỷ giá hối đoái</t>
  </si>
  <si>
    <t>417</t>
  </si>
  <si>
    <t>8. Quỹ đầu tư phát triển</t>
  </si>
  <si>
    <t>418</t>
  </si>
  <si>
    <t>9. Quỹ hỗ trợ sắp xếp doanh nghiệp</t>
  </si>
  <si>
    <t>419</t>
  </si>
  <si>
    <t>10. Quỹ khác thuộc vốn chủ sở hữu</t>
  </si>
  <si>
    <t>420</t>
  </si>
  <si>
    <t>11. Lợi nhuận sau thuế chưa phân phối</t>
  </si>
  <si>
    <t>421</t>
  </si>
  <si>
    <t>- LNST chưa phân phối lũy kế đến cuối kỳ trước</t>
  </si>
  <si>
    <t>421a</t>
  </si>
  <si>
    <t>- LNST chưa phân phối kỳ này</t>
  </si>
  <si>
    <t>421b</t>
  </si>
  <si>
    <t>12. Nguồn vốn đầu tư XDCB</t>
  </si>
  <si>
    <t>422</t>
  </si>
  <si>
    <t>13. Lợi ích cổ đông không kiểm soát</t>
  </si>
  <si>
    <t>429</t>
  </si>
  <si>
    <t>II. Nguồn kinh phí và quỹ khác</t>
  </si>
  <si>
    <t>430</t>
  </si>
  <si>
    <t>1. Nguồn kinh phí</t>
  </si>
  <si>
    <t>431</t>
  </si>
  <si>
    <t>2. Nguồn kinh phí đã hình thành TSCĐ</t>
  </si>
  <si>
    <t>432</t>
  </si>
  <si>
    <t>Tổng cộng nguồn vốn (440 = 300 + 400)</t>
  </si>
  <si>
    <t>440</t>
  </si>
  <si>
    <t>Biểu số :KQKD</t>
  </si>
  <si>
    <t>KQKD</t>
  </si>
  <si>
    <t>Kỳ này Năm nay</t>
  </si>
  <si>
    <t>Kỳ này Năm trước</t>
  </si>
  <si>
    <t>Lũy kế từ đầu năm đến cuối kỳ này Năm nay</t>
  </si>
  <si>
    <t>Lũy kế từ đầu năm đến cuối kỳ này Năm trước</t>
  </si>
  <si>
    <t>1. Doanh thu bán hàng và cung cấp dịch vụ</t>
  </si>
  <si>
    <t>1</t>
  </si>
  <si>
    <t>2. Các khoản giảm trừ doanh thu</t>
  </si>
  <si>
    <t>2</t>
  </si>
  <si>
    <t>3. Doanh thu thuần về bán hàng và cung cấp dịch vụ (10= 01-02)</t>
  </si>
  <si>
    <t>10</t>
  </si>
  <si>
    <t>4. Giá vốn hàng bán</t>
  </si>
  <si>
    <t>11</t>
  </si>
  <si>
    <t>5. Lợi nhuận gộp về bán hàng và cung cấp dịch vụ (20=10 - 11)</t>
  </si>
  <si>
    <t>20</t>
  </si>
  <si>
    <t>6. Doanh thu hoạt động tài chính</t>
  </si>
  <si>
    <t>21</t>
  </si>
  <si>
    <t>7. Chi phí tài chính</t>
  </si>
  <si>
    <t>22</t>
  </si>
  <si>
    <t>- Trong đó: Chi phí lãi vay</t>
  </si>
  <si>
    <t>23</t>
  </si>
  <si>
    <t>8. Phần lãi lỗ trong công ty liên doanh, liên kết</t>
  </si>
  <si>
    <t>24</t>
  </si>
  <si>
    <t>9. Chi phí bán hàng</t>
  </si>
  <si>
    <t>25</t>
  </si>
  <si>
    <t>10. Chi phí quản lý doanh nghiệp</t>
  </si>
  <si>
    <t>26</t>
  </si>
  <si>
    <t>11. Lợi nhuận thuần từ hoạt động kinh doanh {30 = 20 + (21-22)-(25+26)}</t>
  </si>
  <si>
    <t>30</t>
  </si>
  <si>
    <t>12. Thu nhập khác</t>
  </si>
  <si>
    <t>31</t>
  </si>
  <si>
    <t>13. Chi phí khác</t>
  </si>
  <si>
    <t>32</t>
  </si>
  <si>
    <t>14. Lợi nhuận khác (40 = 31 - 32)</t>
  </si>
  <si>
    <t>40</t>
  </si>
  <si>
    <t>15. Tổng lợi nhuận kế toán trước thuế (50 = 30 + 40)</t>
  </si>
  <si>
    <t>50</t>
  </si>
  <si>
    <t>16. Chi phí thuế TNDN hiện hành</t>
  </si>
  <si>
    <t>51</t>
  </si>
  <si>
    <t>17. Chi phí thuế TNDN hoãn lại</t>
  </si>
  <si>
    <t>52</t>
  </si>
  <si>
    <t>18. Lợi nhuận sau thuế thu nhập doanh nghiệp (60=50 – 51 - 52)</t>
  </si>
  <si>
    <t>60</t>
  </si>
  <si>
    <t>19. Lợi nhuận sau thuế công ty mẹ</t>
  </si>
  <si>
    <t>61</t>
  </si>
  <si>
    <t>20. Lợi nhuận sau thuế công ty mẹ không kiểm soát</t>
  </si>
  <si>
    <t>62</t>
  </si>
  <si>
    <t>21. Lãi cơ bản trên cổ phiếu (*)</t>
  </si>
  <si>
    <t>70</t>
  </si>
  <si>
    <t>22. Lãi suy giảm trên cổ phiếu (*)</t>
  </si>
  <si>
    <t>71</t>
  </si>
  <si>
    <t>Biểu số :LCTT-TT</t>
  </si>
  <si>
    <t>LCTT-TT</t>
  </si>
  <si>
    <t>Lũy kế từ đầu năm đến cuối kỳ Năm nay</t>
  </si>
  <si>
    <t>Lũy kế từ đầu năm đến cuối kỳ Năm trước</t>
  </si>
  <si>
    <t>I. Lưu chuyển tiền từ hoạt động kinh doanh</t>
  </si>
  <si>
    <t/>
  </si>
  <si>
    <t>1. Tiền thu từ bán hàng, cung cấp dịch vụ và doanh thu khác</t>
  </si>
  <si>
    <t>2. Tiền chi trả cho người cung cấp hàng hóa và dịch vụ</t>
  </si>
  <si>
    <t>3. Tiền chi trả cho người lao động</t>
  </si>
  <si>
    <t>3</t>
  </si>
  <si>
    <t>4. Tiền lãi vay đã trả</t>
  </si>
  <si>
    <t>4</t>
  </si>
  <si>
    <t>5. Thuế thu nhập doanh nghiệp đã nộp</t>
  </si>
  <si>
    <t>5</t>
  </si>
  <si>
    <t>6. Tiền thu khác từ hoạt động kinh doanh</t>
  </si>
  <si>
    <t>6</t>
  </si>
  <si>
    <t>7. Tiền chi khác cho hoạt động kinh doanh</t>
  </si>
  <si>
    <t>7</t>
  </si>
  <si>
    <t>Lưu chuyển tiền thuần từ hoạt động kinh doanh</t>
  </si>
  <si>
    <t>II. Lưu chuyển tiền từ hoạt động đầu tư</t>
  </si>
  <si>
    <t>1.Tiền chi để mua sắm, xây dựng TSCĐ và các tài sản dài hạn khác</t>
  </si>
  <si>
    <t>2.Tiền thu từ thanh lý, nhượng bán TSCĐ và các tài sản dài hạn khác</t>
  </si>
  <si>
    <t>3.Tiền chi cho vay, mua các công cụ nợ của đơn vị khác</t>
  </si>
  <si>
    <t>4.Tiền thu hồi cho vay, bán lại các công cụ nợ của đơn vị khác</t>
  </si>
  <si>
    <t>5.Tiền chi đầu tư góp vốn vào đơn vị khác</t>
  </si>
  <si>
    <t>6.Tiền thu hồi đầu tư góp vốn vào đơn vị khác</t>
  </si>
  <si>
    <t>7.Tiền thu lãi cho vay, cổ tức và lợi nhuận được chia</t>
  </si>
  <si>
    <t>27</t>
  </si>
  <si>
    <t>Lưu chuyển tiền thuần từ hoạt động đầu tư</t>
  </si>
  <si>
    <t>III. Lưu chuyển tiền từ hoạt động tài chính</t>
  </si>
  <si>
    <t>1. Tiền thu từ phát hành cổ phiếu, nhận vốn góp của chủ sở hữu</t>
  </si>
  <si>
    <t>2. Tiền trả lại vốn góp cho các chủ sở hữu, mua lại cổ phiếu  của doanh nghiệp đã phát hành</t>
  </si>
  <si>
    <t>3. Tiền thu từ đi vay</t>
  </si>
  <si>
    <t>33</t>
  </si>
  <si>
    <t>4. Tiền trả nợ gốc vay</t>
  </si>
  <si>
    <t>34</t>
  </si>
  <si>
    <t>5. Tiền trả nợ gốc thuê tài chính</t>
  </si>
  <si>
    <t>35</t>
  </si>
  <si>
    <t>6. Cổ tức, lợi nhuận đã trả cho chủ sở hữu</t>
  </si>
  <si>
    <t>36</t>
  </si>
  <si>
    <t>Lưu chuyển tiền thuần từ hoạt động tài chính</t>
  </si>
  <si>
    <t>Lưu chuyển tiền thuần trong kỳ (50 = 20+30+40)</t>
  </si>
  <si>
    <t>Tiền và tương đương tiền đầu kỳ</t>
  </si>
  <si>
    <t>Ảnh hưởng của thay đổi tỷ giá hối đoái quy đổi ngoại tệ</t>
  </si>
  <si>
    <t>Tiền và tương đương tiền cuối kỳ (70 = 50+60+61)</t>
  </si>
  <si>
    <t>Biểu số :LCTT-GT</t>
  </si>
  <si>
    <t>LCTT-GT</t>
  </si>
  <si>
    <t>1. Lợi nhuận trước thuế</t>
  </si>
  <si>
    <t>2. Điều chỉnh cho các khoản</t>
  </si>
  <si>
    <t>- Khấu hao TSCĐ và BĐSĐT</t>
  </si>
  <si>
    <t>- Các khoản dự phòng</t>
  </si>
  <si>
    <t>- Lãi, lỗ chênh lệch tỷ giá hối đoái do đánh giá lại các khoản mục tiền tệ có gốc ngoại tệ</t>
  </si>
  <si>
    <t>- Lãi, lỗ từ hoạt động đầu tư</t>
  </si>
  <si>
    <t>- Chi phí lãi vay</t>
  </si>
  <si>
    <t>- Các khoản điều chỉnh khác</t>
  </si>
  <si>
    <t>3. Lợi nhuận từ hoạt động kinh doanh trước thay đổi vốn lưu động</t>
  </si>
  <si>
    <t>8</t>
  </si>
  <si>
    <t>- Tăng, giảm các khoản phải thu</t>
  </si>
  <si>
    <t>9</t>
  </si>
  <si>
    <t>- Tăng, giảm hàng tồn kho</t>
  </si>
  <si>
    <t>- Tăng, giảm các khoản phải trả (Không kể lãi vay phải trả, thuế thu nhập doanh nghiệp phải nộp)</t>
  </si>
  <si>
    <t>- Tăng, giảm chi phí trả trước</t>
  </si>
  <si>
    <t>12</t>
  </si>
  <si>
    <t>- Tăng, giảm chứng khoán kinh doanh</t>
  </si>
  <si>
    <t>13</t>
  </si>
  <si>
    <t>- Tiền lãi vay đã trả</t>
  </si>
  <si>
    <t>14</t>
  </si>
  <si>
    <t>- Thuế thu nhập doanh nghiệp đã nộp</t>
  </si>
  <si>
    <t>15</t>
  </si>
  <si>
    <t>- Tiền thu khác từ hoạt động kinh doanh</t>
  </si>
  <si>
    <t>16</t>
  </si>
  <si>
    <t>- Tiền chi khác cho hoạt động kinh doanh</t>
  </si>
  <si>
    <t>17</t>
  </si>
  <si>
    <t xml:space="preserve">TiÒn ngo¹i tÖ göi ng©n hµng §T vµ PT VN - CN Thanh Xu©n         </t>
  </si>
  <si>
    <t>B¸n 254.800,00 TG 22705 (Ng©n hµng §T vµ PT ViÖt Nam- CN Thanh Xu©n)</t>
  </si>
  <si>
    <t xml:space="preserve">TiÒn  VND 2 göi ng©n hµng BIDV - CN Thanh Xuan                  </t>
  </si>
  <si>
    <t xml:space="preserve">11264           </t>
  </si>
  <si>
    <t xml:space="preserve">Chªnh lÖch lç tû gi¸ ph¸t sinh trong kú                         </t>
  </si>
  <si>
    <t xml:space="preserve">6351            </t>
  </si>
  <si>
    <t xml:space="preserve">11220           </t>
  </si>
  <si>
    <t>BIDV/B220105</t>
  </si>
  <si>
    <t>TT Ku  16566 (Ng©n hµng §T vµ PT ViÖt Nam- CN Thanh Xu©n)</t>
  </si>
  <si>
    <t xml:space="preserve">Vay ng¾n h¹n Ngo¹i tÖ; BIDV                                     </t>
  </si>
  <si>
    <t xml:space="preserve">3411120         </t>
  </si>
  <si>
    <t xml:space="preserve">Chªnh lÖch l·i tû gi¸ ph¸t sinh trong kú                        </t>
  </si>
  <si>
    <t xml:space="preserve">5152            </t>
  </si>
  <si>
    <t>BIDV/B220108</t>
  </si>
  <si>
    <t>Chi phÝ l·i vay Ku 16566 (Ng©n hµng §T vµ PT ViÖt Nam- CN Thanh Xu©n)</t>
  </si>
  <si>
    <t xml:space="preserve">Chi phÝ l·i vay                                                 </t>
  </si>
  <si>
    <t xml:space="preserve">6352            </t>
  </si>
  <si>
    <t xml:space="preserve">    14/01-18</t>
  </si>
  <si>
    <t>Hoµn øng chi phÝ tiÕp kh¸ch (TrÇn ThÞ Lan Ph­¬ng - P.Kinh Doanh)</t>
  </si>
  <si>
    <t xml:space="preserve">Chi phÝ dÞch vô mua ngoµi                                       </t>
  </si>
  <si>
    <t xml:space="preserve">64226           </t>
  </si>
  <si>
    <t xml:space="preserve">T¹m øng                                                         </t>
  </si>
  <si>
    <t xml:space="preserve">141             </t>
  </si>
  <si>
    <t xml:space="preserve">    15/01-18</t>
  </si>
  <si>
    <t>Hoµn øng tiÒn ®æ x¨ng xe Fortuner (Hµ §×nh Hïng)</t>
  </si>
  <si>
    <t xml:space="preserve">ThuÕ GTGT ®­îc khÊu trõ cña hµng ho¸ dÞch vô                    </t>
  </si>
  <si>
    <t xml:space="preserve">13311           </t>
  </si>
  <si>
    <t xml:space="preserve">     0001166</t>
  </si>
  <si>
    <t>DÞch vô vÖ sinh c«ng nghiÖp th¸ng 12.2017 (C«ng ty Cæ phÇn ®Çu t­ Hoµng D­¬ng)</t>
  </si>
  <si>
    <t xml:space="preserve">Ph¶i tr¶ ng¾n h¹n ng­êi b¸n ( VND)                              </t>
  </si>
  <si>
    <t xml:space="preserve">3311            </t>
  </si>
  <si>
    <t xml:space="preserve"> 10182192824</t>
  </si>
  <si>
    <t>ThuÕ GTGT tê khai 10182192824 (Chi côc HQ CK c¶ng H¶i Phßng KV I)</t>
  </si>
  <si>
    <t xml:space="preserve">ThuÕ GTGT hµng nhËp khÈu                                        </t>
  </si>
  <si>
    <t xml:space="preserve">13312           </t>
  </si>
  <si>
    <t xml:space="preserve">33312           </t>
  </si>
  <si>
    <t xml:space="preserve">    22/01-18</t>
  </si>
  <si>
    <t>Thu l¹i tiÒn cho vay (Hoµng M¹nh Hïng)</t>
  </si>
  <si>
    <t xml:space="preserve">TiÒn mÆt t¹i quü                                                </t>
  </si>
  <si>
    <t xml:space="preserve">1113            </t>
  </si>
  <si>
    <t xml:space="preserve">Ph¶i thu kh¸c                                                   </t>
  </si>
  <si>
    <t xml:space="preserve">13882           </t>
  </si>
  <si>
    <t xml:space="preserve">    72/01-18</t>
  </si>
  <si>
    <t>Nép tiÒn vµo BIDV TX (Ng©n hµng §T vµ PT ViÖt Nam- CN Thanh Xu©n)</t>
  </si>
  <si>
    <t>BIDV/A230101</t>
  </si>
  <si>
    <t>Thu tiÒn hµng (C«ng Ty TNHH Th­¬ng M¹i Vµ S¶n XuÊt C¬ KhÝ Huy Anh)</t>
  </si>
  <si>
    <t xml:space="preserve">Ph¶i thu ng¾n h¹n kh¸ch hµng VN§                                </t>
  </si>
  <si>
    <t xml:space="preserve">1311            </t>
  </si>
  <si>
    <t>BIDV/A230102</t>
  </si>
  <si>
    <t>TT tiÒn hµng (C«ng Ty Cæ PhÇn S¶n XuÊt ThÐp Vina)</t>
  </si>
  <si>
    <t>BIDV/A230103</t>
  </si>
  <si>
    <t>Tr¶ tiÒn vay (NguyÔn Hïng C­êng)</t>
  </si>
  <si>
    <t xml:space="preserve">Vay ng¾n h¹n VN§: §èi t­îng kh¸c                                </t>
  </si>
  <si>
    <t xml:space="preserve">3411114         </t>
  </si>
  <si>
    <t>BIDV/A230106</t>
  </si>
  <si>
    <t>PhÝ chuyÓn tiÒn (Ng©n hµng §T vµ PT ViÖt Nam- CN Thanh Xu©n)</t>
  </si>
  <si>
    <t xml:space="preserve">Chi phÝ NH (ChuyÓn tiÒn, hå s¬...)                              </t>
  </si>
  <si>
    <t xml:space="preserve">64229           </t>
  </si>
  <si>
    <t xml:space="preserve">    23/01-18</t>
  </si>
  <si>
    <t>Thu hoµn øng tiÒn liªn hoan (NguyÔn Ph­¬ng Th¶o - Phßng HC)</t>
  </si>
  <si>
    <t xml:space="preserve">    73/01-18</t>
  </si>
  <si>
    <t>T¹m øng tiÒn tiÕp kh¸ch APERAM (§µo ThÞ Thu H»ng P NK)</t>
  </si>
  <si>
    <t xml:space="preserve">   73A/01-18</t>
  </si>
  <si>
    <t>Nép tiÒn BIDV TX (Ng©n hµng §T vµ PT ViÖt Nam- CN Thanh Xu©n)</t>
  </si>
  <si>
    <t>BIDV/A240102</t>
  </si>
  <si>
    <t>Thu tiÒn hµng (C«ng ty cæ phÇn Quèc tÕ Ph­¬ng Anh)</t>
  </si>
  <si>
    <t>BIDV/A240103</t>
  </si>
  <si>
    <t>Thu tiÒn hµng (C«ng ty Cæ PhÇn Hµ YÕn)</t>
  </si>
  <si>
    <t>BIDV/V240101</t>
  </si>
  <si>
    <t>NhËn tiÒn vay BIDV nép thuÕ l«  GM3-ZB1711213-X (Ng©n hµng §T vµ PT ViÖt Nam- CN Thanh Xu©n)</t>
  </si>
  <si>
    <t xml:space="preserve">Vay ng¾n h¹n VN§: BIDV                                          </t>
  </si>
  <si>
    <t xml:space="preserve">3411111         </t>
  </si>
  <si>
    <t>BIDV/V240102</t>
  </si>
  <si>
    <t>NhËn tiÒn vay TT tiÒn Fomosa (Ng©n hµng §T vµ PT ViÖt Nam- CN Thanh Xu©n)</t>
  </si>
  <si>
    <t xml:space="preserve"> SHB/A240106</t>
  </si>
  <si>
    <t>PhÝ nhËn sæ phô (Ng©n hµng SHB - chi nh¸nh VÜnh Phóc)</t>
  </si>
  <si>
    <t xml:space="preserve">TiÒn VND göi ng©n hµng  SHB VÜnh Phóc                           </t>
  </si>
  <si>
    <t xml:space="preserve">11219           </t>
  </si>
  <si>
    <t>BIDV/A240106</t>
  </si>
  <si>
    <t>TT Ku 196880 (Ng©n hµng §T vµ PT ViÖt Nam- CN Thanh Xu©n)</t>
  </si>
  <si>
    <t>BIDV/A240107</t>
  </si>
  <si>
    <t>øng tiÒn chi phÝ lµm hµng l« 409 (C«ng ty TNHH mét thµnh viªn C¶ng Hoµng DiÖu)</t>
  </si>
  <si>
    <t>BIDV/A240112</t>
  </si>
  <si>
    <t>TT tiÒn hµng (C«ng Ty TNHH Gang ThÐp H­ng NgiÖp Formosa Hµ TÜnh)</t>
  </si>
  <si>
    <t xml:space="preserve">    25/01-18</t>
  </si>
  <si>
    <t>Thu hoµn øng tõ TKCN (NguyÔn V¨n Th­ëng)</t>
  </si>
  <si>
    <t xml:space="preserve">    74/01-18</t>
  </si>
  <si>
    <t>T¹m øng chi phÝ hµnh chÝnh (Giang ThÞ Th¾m)</t>
  </si>
  <si>
    <t xml:space="preserve">    75/01-18</t>
  </si>
  <si>
    <t>T¹m øng tiÒn thuª côc ph¸t wife (Giang ThÞ Th¾m)</t>
  </si>
  <si>
    <t xml:space="preserve">    77/01-18</t>
  </si>
  <si>
    <t>Nép thuÕ m«n bµi 2018 CN B×nh D­¬ng (C«ng ty CP TËp ®oµn Thµnh Nam)</t>
  </si>
  <si>
    <t xml:space="preserve">ThuÕ m«n bµi                                                    </t>
  </si>
  <si>
    <t xml:space="preserve">33382           </t>
  </si>
  <si>
    <t xml:space="preserve">    78/01-18</t>
  </si>
  <si>
    <t>Nép thuÕ m«n bµi 2018 CN H­ng Yªn (C«ng ty CP TËp ®oµn Thµnh Nam)</t>
  </si>
  <si>
    <t xml:space="preserve">    79/01-18</t>
  </si>
  <si>
    <t>Nép thuÕ m«n bµi 2018 CN HCM (C«ng ty CP TËp ®oµn Thµnh Nam)</t>
  </si>
  <si>
    <t xml:space="preserve">    80/01-18</t>
  </si>
  <si>
    <t>PhÝ nép tiÒn nép thuÕ m«n bµi (Ng©n hµng §T vµ PT ViÖt Nam- CN Thanh Xu©n)</t>
  </si>
  <si>
    <t xml:space="preserve">    81/01-18</t>
  </si>
  <si>
    <t>T¹m øng tiÒn (C«ng ty cæ phÇn TËp §oµn Nam)</t>
  </si>
  <si>
    <t xml:space="preserve">           1</t>
  </si>
  <si>
    <t>Thu tiÒn hµng H§ 1708 (INOX STAINLESS)</t>
  </si>
  <si>
    <t xml:space="preserve">Ph¶i thu ng¾n h¹n kh¸ch hµng USD                                </t>
  </si>
  <si>
    <t xml:space="preserve">1312            </t>
  </si>
  <si>
    <t xml:space="preserve">           2</t>
  </si>
  <si>
    <t>Thu tiÒn hµng XTH1711PK03; XTH1701RU03 (OJSC &lt;&lt;Metallservis&gt;&gt;, Russian Federation)</t>
  </si>
  <si>
    <t>BIDV/A250101</t>
  </si>
  <si>
    <t>Thu tiÒn hµng (C«ng ty Cæ PhÇn Quèc TÕ §«ng ¸)</t>
  </si>
  <si>
    <t>BIDV/A250103</t>
  </si>
  <si>
    <t>L·i tiÒn göi (Ng©n hµng §T vµ PT ViÖt Nam- CN Thanh Xu©n)</t>
  </si>
  <si>
    <t xml:space="preserve">L·i tiÒn cho vay, tiÒn gëi                                      </t>
  </si>
  <si>
    <t xml:space="preserve">5151            </t>
  </si>
  <si>
    <t>BIDV/A250108</t>
  </si>
  <si>
    <t>L·i tiÒn göi (Ng©n Hµng §Çu T­ Vµ Ph¸t TriÓn ViÖt Nam-CN Th¨ng Long)</t>
  </si>
  <si>
    <t xml:space="preserve">TiÒn  VND 4 göi ng©n hµng BIDV - CN Th¨ng Long                  </t>
  </si>
  <si>
    <t xml:space="preserve">11266           </t>
  </si>
  <si>
    <t>BIDV/V250101</t>
  </si>
  <si>
    <t>NhËn tiÒn BIDV TT tiÒn hµng cho CSVC (Ng©n hµng §T vµ PT ViÖt Nam- CN Thanh Xu©n)</t>
  </si>
  <si>
    <t>Tr¶ l·i Ku (Ng©n hµng §T vµ PT ViÖt Nam- CN Thanh Xu©n)</t>
  </si>
  <si>
    <t>BIDV/A250102</t>
  </si>
  <si>
    <t>Tr¶ gèc Ku 197643 (Ng©n hµng §T vµ PT ViÖt Nam- CN Thanh Xu©n)</t>
  </si>
  <si>
    <t>BIDV/A250104</t>
  </si>
  <si>
    <t>B¸n 217,800$ TG 22699 (Ng©n hµng §T vµ PT ViÖt Nam- CN Thanh Xu©n)</t>
  </si>
  <si>
    <t>BIDV/A250105</t>
  </si>
  <si>
    <t>BIDV/A250106</t>
  </si>
  <si>
    <t>PhÝ nhËn tiÒn mãn 15.000 (Ng©n hµng §T vµ PT ViÖt Nam- CN Thanh Xu©n)</t>
  </si>
  <si>
    <t>BIDV/A250109</t>
  </si>
  <si>
    <t>T¹m øng tiÒn (NguyÔn V¨n Th­ëng)</t>
  </si>
  <si>
    <t>BIDV/A250110</t>
  </si>
  <si>
    <t>TT phÝ lÊy chøng th­ (CN c«ng ty cæ phÇn tËp ®oµn Vinacontrol)</t>
  </si>
  <si>
    <t>BIDV/A250112</t>
  </si>
  <si>
    <t>BIDV/B250106</t>
  </si>
  <si>
    <t>PhÝ nhËn tiÒn (Ng©n hµng §T vµ PT ViÖt Nam- CN Thanh Xu©n)</t>
  </si>
  <si>
    <t>TT tiÒn hµng (C«ng ty cæ phÇn China Steel Sumikin ViÖt Nam)</t>
  </si>
  <si>
    <t>GM-ZB1711213</t>
  </si>
  <si>
    <t>NhËp mua hµng H§ GM3-ZB1711213 Tkhai 101807092812 (HANGZHOU COGENERATION)</t>
  </si>
  <si>
    <t xml:space="preserve">Hµng hãa                                                        </t>
  </si>
  <si>
    <t xml:space="preserve">1561            </t>
  </si>
  <si>
    <t xml:space="preserve">Ph¶i tr¶ ng¾n h¹n ng­êi b¸n ( USD)                              </t>
  </si>
  <si>
    <t xml:space="preserve">3312            </t>
  </si>
  <si>
    <t xml:space="preserve">     0005682</t>
  </si>
  <si>
    <t>PhÝ b¶o hiÓm H§ GM3-ZB1711213 (C«ng ty b¶o hiÓm ng©n hµng §T&amp;PT ViÖt Nam- CN ©N)</t>
  </si>
  <si>
    <t>GM3-ZB171123</t>
  </si>
  <si>
    <t>Chi phÝ lµm hµng H§ GM3-ZB1711213-X (NguyÔn Ngäc HiÕu)</t>
  </si>
  <si>
    <t xml:space="preserve">Ph¶i tr¶, ph¶i nép kh¸c                                         </t>
  </si>
  <si>
    <t xml:space="preserve">3388            </t>
  </si>
  <si>
    <t xml:space="preserve">     0001523</t>
  </si>
  <si>
    <t>C­íc vË chuyÓn th¸ng 12 (C«ng Ty Cæ PhÇn VËn ChuyÓn Trong N­íc Vµ Quèc TÕ T&amp;T)</t>
  </si>
  <si>
    <t xml:space="preserve">    26/01-18</t>
  </si>
  <si>
    <t>Thu hoµn øng tiÒn tiÕp kh¸ch (§µo ThÞ Thu H»ng P NK)</t>
  </si>
  <si>
    <t xml:space="preserve">    27/01-18</t>
  </si>
  <si>
    <t>Thu hoµn øng tiÒn test mÉu (NguyÔn ThÞ Thu HuyÒn)</t>
  </si>
  <si>
    <t xml:space="preserve">    28/01-18</t>
  </si>
  <si>
    <t>Rót tiÒn BIDV TX (Ng©n hµng §T vµ PT ViÖt Nam- CN Thanh Xu©n)</t>
  </si>
  <si>
    <t xml:space="preserve">    82/01-18</t>
  </si>
  <si>
    <t>TT chi phÝ hµnh chÝnh (Giang ThÞ Th¾m)</t>
  </si>
  <si>
    <t xml:space="preserve">    83/01-18</t>
  </si>
  <si>
    <t xml:space="preserve">    84/01-18</t>
  </si>
  <si>
    <t xml:space="preserve">    85/01-18</t>
  </si>
  <si>
    <t>BIDV/A260101</t>
  </si>
  <si>
    <t>Thu tiÒn hµng (C«ng Ty TNHH MTV KÝnh Thµnh)</t>
  </si>
  <si>
    <t>BIDV/A260102</t>
  </si>
  <si>
    <t>Thu tiÒn hµng (C«ng Ty TNHH S¶n XuÊt Vµ Th­¬ng M¹i §¹t Ph¸t)</t>
  </si>
  <si>
    <t xml:space="preserve">  TP/A260102</t>
  </si>
  <si>
    <t>Tr¶ gèc ku (Ng©n hµng Tiªn phong bank - CN Hoµn KiÕm)</t>
  </si>
  <si>
    <t xml:space="preserve">Vay ng¾n h¹n VN§: TP Bank - CN Hoan Kiem                        </t>
  </si>
  <si>
    <t xml:space="preserve">3411110         </t>
  </si>
  <si>
    <t xml:space="preserve">TiÒn  VND göi ng©n hµng TP Bank - CN Hoµn KiÕm                  </t>
  </si>
  <si>
    <t xml:space="preserve">11268           </t>
  </si>
  <si>
    <t xml:space="preserve">  TP/A260106</t>
  </si>
  <si>
    <t>Tr¶ l·i ku (Ng©n hµng Tiªn phong bank - CN Hoµn KiÕm)</t>
  </si>
  <si>
    <t xml:space="preserve"> SHB/A260101</t>
  </si>
  <si>
    <t>PhÝ b¸o sms vµ nh¾c nî tù ®éng (Ng©n hµng SHB - chi nh¸nh VÜnh Phóc)</t>
  </si>
  <si>
    <t>TT tiÒn c­íc taxi theo H§ sè 11682 (C«ng ty CP Mai Linh §«ng §«)</t>
  </si>
  <si>
    <t>BIDV/A260105</t>
  </si>
  <si>
    <t>Tr¶ l¹i tiÒn hµng (C«ng ty TNHH s¶n xuÊt vµ th­¬ng m¹i Inox H­ng ThÞnh)</t>
  </si>
  <si>
    <t>BIDV/A260108</t>
  </si>
  <si>
    <t>TT tiÒn hµng (C«ng ty cæ phÇn Quèc tÕ Ph­¬ng Anh)</t>
  </si>
  <si>
    <t>BIDV/A260110</t>
  </si>
  <si>
    <t xml:space="preserve">     0000535</t>
  </si>
  <si>
    <t>NhËp mua hµng (C«ng Ty TNHH §Çu t­ Vµ DÞch Vô ThuËn Phong)</t>
  </si>
  <si>
    <t xml:space="preserve">       217VN</t>
  </si>
  <si>
    <t>Chi phÝ lµm hµng H§ 217-VN (NguyÔn Ngäc HiÕu)</t>
  </si>
  <si>
    <t xml:space="preserve">     0000384</t>
  </si>
  <si>
    <t>XuÊt b¸n hµng H§ XND3989 (C«ng Ty TNHH DÞch Vô Th­¬ng M¹i H­¬ng Minh)</t>
  </si>
  <si>
    <t xml:space="preserve">Gi¸ vèn hµng b¸n: hµng ho¸, thµnh phÈm                          </t>
  </si>
  <si>
    <t xml:space="preserve">6321            </t>
  </si>
  <si>
    <t xml:space="preserve">Doanh thu b¸n hµng hãa: Néi ®Þa                                 </t>
  </si>
  <si>
    <t xml:space="preserve">51111           </t>
  </si>
  <si>
    <t xml:space="preserve">ThuÕ GTGT ®Çu ra ph¶i nép                                       </t>
  </si>
  <si>
    <t xml:space="preserve">33311           </t>
  </si>
  <si>
    <t xml:space="preserve">        1511</t>
  </si>
  <si>
    <t>Hoµn øng tiÒn test mÉu (NguyÔn ThÞ Thu HuyÒn)</t>
  </si>
  <si>
    <t xml:space="preserve">     0011682</t>
  </si>
  <si>
    <t>C­íc taxi th¸ng 12 (C«ng ty CP Mai Linh §«ng §«)</t>
  </si>
  <si>
    <t xml:space="preserve">     86/1-18</t>
  </si>
  <si>
    <t>BIDV/A270101</t>
  </si>
  <si>
    <t>Thu tiÒn ®Æt cäc (C«ng Ty TNHH Th­¬ng M¹i Ngäc HiÕu)</t>
  </si>
  <si>
    <t xml:space="preserve">     0000376</t>
  </si>
  <si>
    <t>C­íc vËn chuyÓn hµng tõ HP-HY H§ 217-VN (C«ng ty TNHH Mai NguyÔn Logistics)</t>
  </si>
  <si>
    <t xml:space="preserve">    29/01-18</t>
  </si>
  <si>
    <t xml:space="preserve">    87/01-18</t>
  </si>
  <si>
    <t xml:space="preserve">    88/01-18</t>
  </si>
  <si>
    <t>BIDV/A290101</t>
  </si>
  <si>
    <t>Thu tiÒn hµng (C«ng Ty TNHH Th­¬ng M¹i Ngäc HiÕu)</t>
  </si>
  <si>
    <t xml:space="preserve">  BIDV/A2901</t>
  </si>
  <si>
    <t>TT tiÒn vÐ m¸y bay (C«ng ty CP du lÞch vµ dÞch vô hang hµng kh«ng Tr­êng ThÞnh)</t>
  </si>
  <si>
    <t xml:space="preserve">  TP/A290101</t>
  </si>
  <si>
    <t xml:space="preserve">  TP/A290107</t>
  </si>
  <si>
    <t>BIDV/A290106</t>
  </si>
  <si>
    <t>ChuyÓn vèn néi bé (Ng©n hµng Tiªn phong bank - CN Hoµn KiÕm)</t>
  </si>
  <si>
    <t>BIDV/A290108</t>
  </si>
  <si>
    <t>BIDV/A290109</t>
  </si>
  <si>
    <t>PhÝ L/C 22214370008478 (Ng©n hµng §T vµ PT ViÖt Nam- CN Thanh Xu©n)</t>
  </si>
  <si>
    <t>BIDV/A290110</t>
  </si>
  <si>
    <t xml:space="preserve">     0000377</t>
  </si>
  <si>
    <t>C­íc vËn chuyÓn hµng tõ HP-HY H§ GM3-ZB1711213-X (C«ng ty TNHH Mai NguyÔn Logistics)</t>
  </si>
  <si>
    <t xml:space="preserve">     0005126</t>
  </si>
  <si>
    <t>TiÒn vÐ m¸y bay néi ®Þa (C«ng ty CP du lÞch vµ dÞch vô hang hµng kh«ng Tr­êng ThÞnh)</t>
  </si>
  <si>
    <t xml:space="preserve">     0005130</t>
  </si>
  <si>
    <t>TiÒn vÐ m¸y bay quèc tÕ (C«ng ty CP du lÞch vµ dÞch vô hang hµng kh«ng Tr­êng ThÞnh)</t>
  </si>
  <si>
    <t xml:space="preserve">    30/01-18</t>
  </si>
  <si>
    <t>Thu hoµn øng tiÒn ®æ x¨ng xe BMW (NguyÔn TuÊn M¹nh)</t>
  </si>
  <si>
    <t xml:space="preserve">    31/01-18</t>
  </si>
  <si>
    <t>Thu hoµn øng tõ TKCN (Lª Hång §oµn)</t>
  </si>
  <si>
    <t xml:space="preserve">    89/01-18</t>
  </si>
  <si>
    <t>TT phÝ c©n hµng vµ l­u b·i l« hµng thÐp A36 (ThiÒu ThÞ Minh HuÖ)</t>
  </si>
  <si>
    <t xml:space="preserve">    90/01-18</t>
  </si>
  <si>
    <t>T¹m øng tiÒn ®æ x¨ng xe BMW (NguyÔn TuÊn M¹nh)</t>
  </si>
  <si>
    <t xml:space="preserve">    91/01-18</t>
  </si>
  <si>
    <t>Cho vay tiÒn (Qu¸ch Xu©n §¨ng)</t>
  </si>
  <si>
    <t xml:space="preserve">    92/01-18</t>
  </si>
  <si>
    <t>T¹m øng tiÒn ®i thÞ tr­êng Thanh Hãa - NghÖ An (TrÇn V¨n M¹nh)</t>
  </si>
  <si>
    <t>BIDV/A300101</t>
  </si>
  <si>
    <t>L·i H§TG (Ng©n hµng §T vµ PT ViÖt Nam- CN Thanh Xu©n)</t>
  </si>
  <si>
    <t>BIDV/A300102</t>
  </si>
  <si>
    <t>Thu tiÒn hµng (C«ng Ty TNHH DÞch Vô Th­¬ng M¹i H­¬ng Minh)</t>
  </si>
  <si>
    <t>BIDV/A300103</t>
  </si>
  <si>
    <t>BIDV/A300105</t>
  </si>
  <si>
    <t>Thu tiÒn hµng (C«ng Ty TNHH Th­¬ng M¹i Kim KhÝ Tr­êng Ph¸t)</t>
  </si>
  <si>
    <t xml:space="preserve">  TP/A300101</t>
  </si>
  <si>
    <t>PhÝ chuyÓn tiÒn (Ng©n hµng Tiªn phong bank - CN Hoµn KiÕm)</t>
  </si>
  <si>
    <t>T¹m øng tiÒn (Lª Hång §oµn)</t>
  </si>
  <si>
    <t>BIDV/A300106</t>
  </si>
  <si>
    <t>T¹m øng lÇn 2 söa xe BMW (NguyÔn TuÊn M¹nh)</t>
  </si>
  <si>
    <t>BIDV/A310104</t>
  </si>
  <si>
    <t>BIDV/B300101</t>
  </si>
  <si>
    <t>B¸n 15000$ TG 22690 (Ng©n hµng §T vµ PT ViÖt Nam- CN Thanh Xu©n)</t>
  </si>
  <si>
    <t xml:space="preserve">     0001291</t>
  </si>
  <si>
    <t>NhËp mua hµng (C«ng Ty Cæ PhÇn S¶n XuÊt ThÐp Vina)</t>
  </si>
  <si>
    <t xml:space="preserve">    17/01-18</t>
  </si>
  <si>
    <t>Hoµn øng tiÒn ®æ x¨ng xe BMW (NguyÔn TuÊn M¹nh)</t>
  </si>
  <si>
    <t xml:space="preserve">     0002457</t>
  </si>
  <si>
    <t>C¸p m¹ng m¸y tÝnh (C«ng ty TNHH TM vµ DÞch vô tin häc ViÖt H­ng)</t>
  </si>
  <si>
    <t xml:space="preserve">    32/01-18</t>
  </si>
  <si>
    <t xml:space="preserve">    93/01-18</t>
  </si>
  <si>
    <t>TT tiÒn mua bµn phÝm m¸y tÝnh (C«ng ty TNHH Kü NghÖ Phóc Anh)</t>
  </si>
  <si>
    <t xml:space="preserve">    94/01-18</t>
  </si>
  <si>
    <t>T¹m øng tiÒn ®i c«ng t¸c HCM (Hµ ThÞ H¶i V©n)</t>
  </si>
  <si>
    <t xml:space="preserve"> VTB/A310101</t>
  </si>
  <si>
    <t>L·i tiÒn göi (Ng©n hµng Viettinbank - CN Thµnh An)</t>
  </si>
  <si>
    <t xml:space="preserve">TiÒn VND göi ng©n hµng Viettinbank - CN Thµnh An                </t>
  </si>
  <si>
    <t xml:space="preserve">11260           </t>
  </si>
  <si>
    <t>BIDV/A310101</t>
  </si>
  <si>
    <t>Thu l¹i tiÒn cho vay (Qu¸ch Xu©n §¨ng)</t>
  </si>
  <si>
    <t>BIDV/A310102</t>
  </si>
  <si>
    <t>Thu tiªn hµng (C«ng ty Cæ PhÇn Quèc TÕ §«ng ¸)</t>
  </si>
  <si>
    <t>BIDV/A310103</t>
  </si>
  <si>
    <t>Thu tiÒn hµng (C«ng Ty Cæ PhÇn S¶n XuÊt ThÐp Vina)</t>
  </si>
  <si>
    <t>BIDV/V310101</t>
  </si>
  <si>
    <t>BIDV/A310012</t>
  </si>
  <si>
    <t>ChuyÓn tiÒn gãp vèn (C«ng ty TNHH MTV XNK §«ng Xu©n)</t>
  </si>
  <si>
    <t xml:space="preserve">§Çu t­ vµo c«ng ty con-C«ng ty TNHH MTV XNK §«ng Xu©n           </t>
  </si>
  <si>
    <t xml:space="preserve">2217            </t>
  </si>
  <si>
    <t>TT tiÒn mua thiÕt bÞ m¹ng theo H§ sè 2457 (C«ng ty TNHH TM vµ DÞch vô tin häc ViÖt H­ng)</t>
  </si>
  <si>
    <t>BIDV/A310105</t>
  </si>
  <si>
    <t>TT phÝ b¶o hiÓm theo H§ sè 0208483 (C«ng Ty B¶o HiÓm Mic Th¨ng Long)</t>
  </si>
  <si>
    <t>BIDV/A310107</t>
  </si>
  <si>
    <t>TT phÝ b¶o hiÓm theo H§ sè 5682 (C«ng ty b¶o hiÓm ng©n hµng §T&amp;PT ViÖt Nam- CN ©N)</t>
  </si>
  <si>
    <t>BIDV/A310108</t>
  </si>
  <si>
    <t>T¹m øng tiÒn (NguyÔn TuÖ Anh BIDV)</t>
  </si>
  <si>
    <t>BIDV/A310109</t>
  </si>
  <si>
    <t>BIDV/A310113</t>
  </si>
  <si>
    <t>BIDV/V010101</t>
  </si>
  <si>
    <t xml:space="preserve">     0001292</t>
  </si>
  <si>
    <t xml:space="preserve">     PKTTS01</t>
  </si>
  <si>
    <t>Bót to¸n PB KH TSCD cña kú  1</t>
  </si>
  <si>
    <t xml:space="preserve">Chi phÝ khÊu hao TSC§                                           </t>
  </si>
  <si>
    <t xml:space="preserve">64222           </t>
  </si>
  <si>
    <t xml:space="preserve">Hao mßn nhµ cöa, vËt kiÕn tróc                                  </t>
  </si>
  <si>
    <t xml:space="preserve">21411           </t>
  </si>
  <si>
    <t>Ph©n bæ khÊu hao TSC§ T01.2018</t>
  </si>
  <si>
    <t xml:space="preserve">Hao mßn ph­¬ng tiÖn vËn t¶i                                     </t>
  </si>
  <si>
    <t xml:space="preserve">21413           </t>
  </si>
  <si>
    <t xml:space="preserve">           3</t>
  </si>
  <si>
    <t xml:space="preserve">KhÊu hao TSC§ v« h×nh kh¸c                                      </t>
  </si>
  <si>
    <t xml:space="preserve">21438           </t>
  </si>
  <si>
    <t xml:space="preserve">         BH1</t>
  </si>
  <si>
    <t>KhÊu trõ BHXH, BHYT, BHTN vµo l­¬ng th¸ng 1.2018</t>
  </si>
  <si>
    <t xml:space="preserve">Ph¶i tr¶ ng­êi lao ®éng                                         </t>
  </si>
  <si>
    <t xml:space="preserve">334             </t>
  </si>
  <si>
    <t xml:space="preserve">B¶o hiÓm x· héi                                                 </t>
  </si>
  <si>
    <t xml:space="preserve">3383            </t>
  </si>
  <si>
    <t xml:space="preserve">B¶o hiÓm y tÕ                                                   </t>
  </si>
  <si>
    <t xml:space="preserve">3384            </t>
  </si>
  <si>
    <t xml:space="preserve">B¶o hiÓm thÊt nghiÖp                                            </t>
  </si>
  <si>
    <t xml:space="preserve">3389            </t>
  </si>
  <si>
    <t xml:space="preserve">       CPBH1</t>
  </si>
  <si>
    <t>Chi phÝ BHXH, BHTN, BHYT vµo l­¬ng th¸ng 01</t>
  </si>
  <si>
    <t xml:space="preserve">Chi phÝ TiÒn l­¬ng, tiÒn c«ng CNV                               </t>
  </si>
  <si>
    <t xml:space="preserve">64223           </t>
  </si>
  <si>
    <t xml:space="preserve">       CPCD1</t>
  </si>
  <si>
    <t>TrÝch chi phÝ c«ng ®oµn th¸ng 1.2018</t>
  </si>
  <si>
    <t xml:space="preserve">Kinh phÝ c«ng ®oµn                                              </t>
  </si>
  <si>
    <t xml:space="preserve">3382            </t>
  </si>
  <si>
    <t xml:space="preserve">       CPTT1</t>
  </si>
  <si>
    <t>Ph©n bæ chi phÝ tr¶ tr­íc th¸ng 01/2018</t>
  </si>
  <si>
    <t xml:space="preserve">Chi phÝ ®å dïng v¨n phßng                                       </t>
  </si>
  <si>
    <t xml:space="preserve">64221           </t>
  </si>
  <si>
    <t xml:space="preserve">Chi phÝ tr¶ tr­íc                                               </t>
  </si>
  <si>
    <t xml:space="preserve">24211           </t>
  </si>
  <si>
    <t xml:space="preserve">    LPTCNVT1</t>
  </si>
  <si>
    <t>L­¬ng ph¶i tr¶ CNV th¸ng 1.2018</t>
  </si>
  <si>
    <t xml:space="preserve">   KCTGTGTT1</t>
  </si>
  <si>
    <t>KÕt chuyÓn thuÕ GTGT th¸ng 1.2018</t>
  </si>
  <si>
    <t xml:space="preserve">ThuÕ GTGT hµng b¸n bÞ tr¶ l¹i, gi¶m gi¸ hµng b¸n                </t>
  </si>
  <si>
    <t xml:space="preserve">33313           </t>
  </si>
  <si>
    <t xml:space="preserve">            </t>
  </si>
  <si>
    <t>KÕt chuyÓn chiÕt khÊu th­¬ng m¹i</t>
  </si>
  <si>
    <t xml:space="preserve">Hµng b¸n bÞ tr¶ l¹i: Hµng hãa                                   </t>
  </si>
  <si>
    <t xml:space="preserve">52131           </t>
  </si>
  <si>
    <t>KÕt chuyÓn Doanh thu Hµng Ho¸</t>
  </si>
  <si>
    <t xml:space="preserve">X¸c ®Þnh kÕt qu¶ kinh doanh                                     </t>
  </si>
  <si>
    <t xml:space="preserve">911             </t>
  </si>
  <si>
    <t>KÕt chuyÓn Doanh thu TC</t>
  </si>
  <si>
    <t>KÕt chuyÓn Gi¸ Vèn hµng b¸n</t>
  </si>
  <si>
    <t>KÕt chuyÓn chi phÝ b¸n hang</t>
  </si>
  <si>
    <t xml:space="preserve">Chi phÝ vËn chuyÓn                                              </t>
  </si>
  <si>
    <t xml:space="preserve">6412            </t>
  </si>
  <si>
    <t xml:space="preserve">6417            </t>
  </si>
  <si>
    <t>KÕt chuyÓn Chi phÝ qu¶n lý DN</t>
  </si>
  <si>
    <t xml:space="preserve">ThuÕ, phÝ vµ lÖ phÝ                                             </t>
  </si>
  <si>
    <t xml:space="preserve">64224           </t>
  </si>
  <si>
    <t xml:space="preserve">Chi phÝ b»ng tiÒn kh¸c                                          </t>
  </si>
  <si>
    <t xml:space="preserve">64228           </t>
  </si>
  <si>
    <t xml:space="preserve">Chi phÝ ®iÖn tho¹, internet, b­u phÝ, IT,....                   </t>
  </si>
  <si>
    <t xml:space="preserve">64230           </t>
  </si>
  <si>
    <t>KÕt chuyÓn Chi phÝ tµi chÝnh</t>
  </si>
  <si>
    <t>KÕt chuyÓn L·i Lç</t>
  </si>
  <si>
    <t xml:space="preserve">Lîi nhuËn ch­a ph©n phèi  n¨m nay                               </t>
  </si>
  <si>
    <t xml:space="preserve">4212            </t>
  </si>
  <si>
    <t>KÕt chuyÓn Chi phÝ kh¸c</t>
  </si>
  <si>
    <t xml:space="preserve">Chi phÝ kh¸c: båi th­êng, bÞ ph¹t vµ CP kh¸c                    </t>
  </si>
  <si>
    <t xml:space="preserve">8111            </t>
  </si>
  <si>
    <t xml:space="preserve">Chi phÝ kh¸c                                                    </t>
  </si>
  <si>
    <t xml:space="preserve">8113            </t>
  </si>
  <si>
    <t xml:space="preserve">    01/02-18</t>
  </si>
  <si>
    <t>TT tiÕp kh¸ch Formosa (C«ng ty cæ phÇn TËp §oµn Nam)</t>
  </si>
  <si>
    <t xml:space="preserve">     0001976</t>
  </si>
  <si>
    <t>PhÝ chøng th­ Vinacontrol H§ 217-VN (CN c«ng ty cæ phÇn tËp ®oµn Vinacontrol)</t>
  </si>
  <si>
    <t xml:space="preserve">     0012374</t>
  </si>
  <si>
    <t>Chi phÝ lµm hµng H§ GM3-ZB1711213-X (C«ng ty TNHH mét thµnh viªn C¶ng Hoµng DiÖu)</t>
  </si>
  <si>
    <t xml:space="preserve"> 201712DA09.</t>
  </si>
  <si>
    <t>Chi phÝ lµm hµng H§ 201712DA09 (C«ng ty TNHH DÞch vô vËn t¶i §«ng §«)</t>
  </si>
  <si>
    <t xml:space="preserve"> 201801DA09.</t>
  </si>
  <si>
    <t>Chi phÝ lµm hµng H§ 201801DA09 (C«ng ty TNHH DÞch vô vËn t¶i §«ng §«)</t>
  </si>
  <si>
    <t xml:space="preserve">     0000385</t>
  </si>
  <si>
    <t>XuÊt b¸n hµng (C«ng Ty Cæ PhÇn S¶n XuÊt ThÐp Vina)</t>
  </si>
  <si>
    <t xml:space="preserve">     0000386</t>
  </si>
  <si>
    <t>XuÊt b¸n hµng (C«ng ty Cæ PhÇn Quèc TÕ §«ng ¸)</t>
  </si>
  <si>
    <t xml:space="preserve">     0000387</t>
  </si>
  <si>
    <t xml:space="preserve">     0002880</t>
  </si>
  <si>
    <t>DÞch vô thuª kho b·i th¸ng 02/2018 (C«ng ty cæ phÇn Quèc tÕ Ph­¬ng Anh)</t>
  </si>
  <si>
    <t xml:space="preserve">          12</t>
  </si>
  <si>
    <t>Chi phÝ BHTNLD ph¶i nép T1</t>
  </si>
  <si>
    <t xml:space="preserve">B¶o hiÓm tai n¹n lao ®éng                                       </t>
  </si>
  <si>
    <t xml:space="preserve">3390            </t>
  </si>
  <si>
    <t xml:space="preserve">     0000081</t>
  </si>
  <si>
    <t>C­íc vËn chuyÓn thÐp cuén H§ 201712DA09 + 201801DA09 (C«ng ty TNHH DÞch vô vËn t¶i §«ng §«)</t>
  </si>
  <si>
    <t>Thu hoµn øng (NguyÔn TuÖ Anh BIDV)</t>
  </si>
  <si>
    <t xml:space="preserve">    02/01-18</t>
  </si>
  <si>
    <t xml:space="preserve">    03/02-18</t>
  </si>
  <si>
    <t>Thu hoµn øng TKCN (NguyÔn Hång V©n)</t>
  </si>
  <si>
    <t>T¹m øng tiÒn mua quµ (Hµ ThÞ Thanh TuyÒn)</t>
  </si>
  <si>
    <t xml:space="preserve">           4</t>
  </si>
  <si>
    <t>Thu tiÒn hµng (C«ng Ty Cæ PhÇn Kü ThuËt &amp; X©y L¾p HPE)</t>
  </si>
  <si>
    <t>BIDV/A020201</t>
  </si>
  <si>
    <t>TT tiÒn cæ tøc m· TNI n¨m 2016 (Trung t©m l­u ký chøng kho¸n ViÖt Nam)</t>
  </si>
  <si>
    <t>BIDV/A020203</t>
  </si>
  <si>
    <t>BIDV/A020206</t>
  </si>
  <si>
    <t>T¹m øng tiÒn (NguyÔn Hång V©n)</t>
  </si>
  <si>
    <t>BIDV/A020207</t>
  </si>
  <si>
    <t>BIDV/A020208</t>
  </si>
  <si>
    <t xml:space="preserve">      121817</t>
  </si>
  <si>
    <t>NhËp mua hµng H§ 121817 (Tai TZu STeel Co.,LTD)</t>
  </si>
  <si>
    <t>Chi phÝ lµm hµng H§ 121817 (NguyÔn Ngäc HiÕu)</t>
  </si>
  <si>
    <t xml:space="preserve">     0000383</t>
  </si>
  <si>
    <t>C­íc vËn chuyÓn hµng tõ HP-HY H§ 121817 (C«ng ty TNHH Mai NguyÔn Logistics)</t>
  </si>
  <si>
    <t xml:space="preserve">     0002357</t>
  </si>
  <si>
    <t>Chi phÝ gi¸m ®Þnh thÐp H§ 121817 (Chi nh¸nh C«ng ty cæ phÇn gi¸m ®Þnh vµ khö trïng FCC t¹i Hµ Néi)</t>
  </si>
  <si>
    <t xml:space="preserve">     0005935</t>
  </si>
  <si>
    <t>PhÝ b¶o hiÓm hµng hãa H§ 121817 (C«ng ty b¶o hiÓm ng©n hµng §T&amp;PT ViÖt Nam- CN ©N)</t>
  </si>
  <si>
    <t xml:space="preserve">     0000388</t>
  </si>
  <si>
    <t xml:space="preserve">     0000389</t>
  </si>
  <si>
    <t xml:space="preserve">     0006839</t>
  </si>
  <si>
    <t>NhËp mua hµng H§ 7HB0052 (C«ng Ty TNHH Gang ThÐp H­ng NgiÖp Formosa Hµ TÜnh)</t>
  </si>
  <si>
    <t xml:space="preserve">    04/02-18</t>
  </si>
  <si>
    <t xml:space="preserve">    05/02-18</t>
  </si>
  <si>
    <t>Thu hoµn øng (NguyÔn TuÊn M¹nh)</t>
  </si>
  <si>
    <t xml:space="preserve">    06/02-18</t>
  </si>
  <si>
    <t xml:space="preserve">    07/02-18</t>
  </si>
  <si>
    <t>Thu hoµn øng (C«ng ty cæ phÇn TËp §oµn Nam)</t>
  </si>
  <si>
    <t>Cho vay tiÒn (Hoµng M¹nh Hïng)</t>
  </si>
  <si>
    <t>Nép tiÒn vµo TK BIDV TX (Ng©n hµng §T vµ PT ViÖt Nam- CN Thanh Xu©n)</t>
  </si>
  <si>
    <t>BIDV/A050201</t>
  </si>
  <si>
    <t>Thu tiÒn hµng (C«ng Ty TNHH Mét Thµnh Viªn C¬ KhÝ 83)</t>
  </si>
  <si>
    <t>BIDV/A050204</t>
  </si>
  <si>
    <t>Tr¶ l¹i tiÒn (C«ng ty cæ phÇn Quèc tÕ Ph­¬ng Anh)</t>
  </si>
  <si>
    <t>BIDV/A050207</t>
  </si>
  <si>
    <t>T¹m øng tiÒn (Hµ ThÞ Thanh TuyÒn)</t>
  </si>
  <si>
    <t>BIDV/A050208</t>
  </si>
  <si>
    <t>BIDV/A050209</t>
  </si>
  <si>
    <t xml:space="preserve">     0000521</t>
  </si>
  <si>
    <t>NhËp mua hµng (C«ng Ty TNHH Marubeni-Itochu Steel ViÖt Nam)</t>
  </si>
  <si>
    <t xml:space="preserve">     0000390</t>
  </si>
  <si>
    <t>XuÊt b¸n hµng (C«ng ty cæ phÇn Quèc tÕ Ph­¬ng Anh)</t>
  </si>
  <si>
    <t xml:space="preserve">     0000391</t>
  </si>
  <si>
    <t>XuÊt b¸n hµng (C«ng ty Cæ PhÇn Hµ YÕn)</t>
  </si>
  <si>
    <t xml:space="preserve">     0000392</t>
  </si>
  <si>
    <t xml:space="preserve">    -1/01-18</t>
  </si>
  <si>
    <t>Hoµn øng tiÒn söa xe BMW (NguyÔn TuÊn M¹nh)</t>
  </si>
  <si>
    <t xml:space="preserve">    08/02-18</t>
  </si>
  <si>
    <t>Thu hoµn øng (NguyÔn V¨n Th­ëng)</t>
  </si>
  <si>
    <t xml:space="preserve">   08A/02-17</t>
  </si>
  <si>
    <t xml:space="preserve">    09/02-18</t>
  </si>
  <si>
    <t xml:space="preserve">    10/02-18</t>
  </si>
  <si>
    <t>TT tiÒn mua quµ tÕt (C«ng ty CP TËp ®oµn Thµnh Nam)</t>
  </si>
  <si>
    <t xml:space="preserve">    11/02-18</t>
  </si>
  <si>
    <t>TT tiÒn ®æ x¨ng xe Fortuner (Hµ §×nh Hïng)</t>
  </si>
  <si>
    <t xml:space="preserve">    12/02-18</t>
  </si>
  <si>
    <t>T¹m øng tiÒn ®æ x¨ng xe Fortuner (Hµ §×nh Hïng)</t>
  </si>
  <si>
    <t xml:space="preserve">   12A/02-18</t>
  </si>
  <si>
    <t>Nép tiÒn TK BIDV TX (Ng©n hµng §T vµ PT ViÖt Nam- CN Thanh Xu©n)</t>
  </si>
  <si>
    <t xml:space="preserve">   12B/02-18</t>
  </si>
  <si>
    <t>Nép tiÒn TKBIDV (Ng©n hµng §T vµ PT ViÖt Nam- CN Thanh Xu©n)</t>
  </si>
  <si>
    <t xml:space="preserve">   12C/02-18</t>
  </si>
  <si>
    <t>Nép tiÒn vµo TK BIDV (Ng©n hµng §T vµ PT ViÖt Nam- CN Thanh Xu©n)</t>
  </si>
  <si>
    <t>BIDV/A060201</t>
  </si>
  <si>
    <t>Thu tiÒn hµng (C«ng ty TNHH C¬ khÝ §ång NhÉn)</t>
  </si>
  <si>
    <t>BIDV/A060203</t>
  </si>
  <si>
    <t>BIDV/A060206</t>
  </si>
  <si>
    <t>Thu tiÒn hµng (C«ng Ty TNHH ThÐp Kinh B¾c)</t>
  </si>
  <si>
    <t>BIDV/A060208</t>
  </si>
  <si>
    <t>Thu tiÒn hµng (C«ng Ty TNHH Th­¬ng M¹i Vµ X©y Dùng TiÕn Anh)</t>
  </si>
  <si>
    <t>BIDV/A060209</t>
  </si>
  <si>
    <t>Thu tiÒn hµng (C«ng Ty Cæ PhÇn èng Th«ng Giã DEC)</t>
  </si>
  <si>
    <t>T¹m øng tiÒn vµo TKCN (NguyÔn V¨n Th­ëng)</t>
  </si>
  <si>
    <t>BIDV/A060202</t>
  </si>
  <si>
    <t>TT tiÒn c­íc chuyÓn ph¸t nhanh 1523 (C«ng Ty Cæ PhÇn VËn ChuyÓn Trong N­íc Vµ Quèc TÕ T&amp;T)</t>
  </si>
  <si>
    <t>TT phÝ b¶o hiÓm (C«ng ty b¶o hiÓm ng©n hµng §T&amp;PT ViÖt Nam- CN ©N)</t>
  </si>
  <si>
    <t>BIDV/A060204</t>
  </si>
  <si>
    <t>TT lÇn 1 phÝ phÇn mÒm (C«ng Ty PhÇn MÒm Omega)</t>
  </si>
  <si>
    <t>BIDV/A060205</t>
  </si>
  <si>
    <t>BIDV/A060210</t>
  </si>
  <si>
    <t>PhÝ chuyÓn tiÒn vµ nhËn tiÒn (Ng©n hµng §T vµ PT ViÖt Nam- CN Thanh Xu©n)</t>
  </si>
  <si>
    <t xml:space="preserve">     0000393</t>
  </si>
  <si>
    <t>XuÊt b¸n hµng (C«ng Ty Cæ PhÇn Quèc TÕ Nam Minh Anh)</t>
  </si>
  <si>
    <t xml:space="preserve">     0000394</t>
  </si>
  <si>
    <t>XuÊt b¸n hµng XND3899 (C«ng Ty TNHH S¶n XuÊt Vµ Th­¬ng M¹i §¹t Ph¸t)</t>
  </si>
  <si>
    <t xml:space="preserve">    02/02-18</t>
  </si>
  <si>
    <t>Hoµn øng tiÒn ®æ x¨ng xe Fotuner (Hµ §×nh Hïng)</t>
  </si>
  <si>
    <t>Hoµn øng chi phÝ liªn hoan c«ng ty (NguyÔn Ph­¬ng Th¶o - Phßng HC)</t>
  </si>
  <si>
    <t xml:space="preserve">   10A/02-18</t>
  </si>
  <si>
    <t>Thu hoµn øng TKCN (TrÇn  H­¬ng Giang)</t>
  </si>
  <si>
    <t xml:space="preserve">   10B/02-18</t>
  </si>
  <si>
    <t xml:space="preserve">   10C/02-18</t>
  </si>
  <si>
    <t>Thu hoµn øng TKCN (Bïi ThÞ Ph­¬ng Thóy)</t>
  </si>
  <si>
    <t xml:space="preserve">   10D/02-18</t>
  </si>
  <si>
    <t>Thu hoµn øng TKCN (Hµ ThÞ H¶i V©n)</t>
  </si>
  <si>
    <t xml:space="preserve">    13/02-18</t>
  </si>
  <si>
    <t xml:space="preserve">    14/02-17</t>
  </si>
  <si>
    <t xml:space="preserve">    15/02-18</t>
  </si>
  <si>
    <t>TT tiÒn mua ®iÖn tho¹i (C«ng ty CP TËp ®oµn Thµnh Nam)</t>
  </si>
  <si>
    <t xml:space="preserve">Chi phÝ tr¶ tr­íc dµi h¹n                                       </t>
  </si>
  <si>
    <t xml:space="preserve">2422            </t>
  </si>
  <si>
    <t xml:space="preserve">   15A/02-18</t>
  </si>
  <si>
    <t>Cho vay tiÒn (NguyÔn Thµnh Long)</t>
  </si>
  <si>
    <t>BIDV/A070201</t>
  </si>
  <si>
    <t>BIDV/A070202</t>
  </si>
  <si>
    <t>BIDV/A070205</t>
  </si>
  <si>
    <t>T¹m øng vµo TKCN (TrÇn  H­¬ng Giang)</t>
  </si>
  <si>
    <t>BIDV/A070208</t>
  </si>
  <si>
    <t>T¹m øng vµo TKCN (Hµ ThÞ H¶i V©n)</t>
  </si>
  <si>
    <t>BIDV/A070209</t>
  </si>
  <si>
    <t>BIDV/A070212</t>
  </si>
  <si>
    <t>T¹m øng tiÒn (Bïi ThÞ Ph­¬ng Thóy)</t>
  </si>
  <si>
    <t>BIDV/A070214</t>
  </si>
  <si>
    <t xml:space="preserve">     0000395</t>
  </si>
  <si>
    <t>XuÊt b¸n hµng H§ XND3909 (C«ng Ty TNHH Th­¬ng M¹i Ngäc HiÕu)</t>
  </si>
  <si>
    <t>Hoµn øng tiÒn ch¶ mùc (Hµ ThÞ Thanh TuyÒn)</t>
  </si>
  <si>
    <t xml:space="preserve">   11A/02-18</t>
  </si>
  <si>
    <t>Thu hoµn øng tõ TKCN (TrÇn  H­¬ng Giang)</t>
  </si>
  <si>
    <t xml:space="preserve">    16/02-18</t>
  </si>
  <si>
    <t>TT tiÒn l­¬ng th¸ng 1 (C«ng ty CP TËp ®oµn Thµnh Nam)</t>
  </si>
  <si>
    <t xml:space="preserve">    17/02-18</t>
  </si>
  <si>
    <t xml:space="preserve">    18/02-18</t>
  </si>
  <si>
    <t xml:space="preserve">    19/02-18</t>
  </si>
  <si>
    <t>Nép tiÒn vµo TKBIDV TX (Ng©n hµng §T vµ PT ViÖt Nam- CN Thanh Xu©n)</t>
  </si>
  <si>
    <t xml:space="preserve">   19A/02-18</t>
  </si>
  <si>
    <t>Nép tiÒn vµo TKBIDV (Ng©n hµng §T vµ PT ViÖt Nam- CN Thanh Xu©n)</t>
  </si>
  <si>
    <t xml:space="preserve">   19B/02-18</t>
  </si>
  <si>
    <t>BIDV/A080201</t>
  </si>
  <si>
    <t>BIDV/A080205</t>
  </si>
  <si>
    <t>BIDV/A080206</t>
  </si>
  <si>
    <t>Thu tiÒn hµng (C«ng Ty TNHH T­ V©n ThiÕt KÕ Vµ X©y Dùng Hång Ph¸t)</t>
  </si>
  <si>
    <t>BIDV/A080209</t>
  </si>
  <si>
    <t>TT tiÒn hµng (C«ng Ty S¶n XuÊt Kinh Doanh VËt LiÖu X©y Dùng Vµ Th­¬ng M¹i Ngäc Th¾ng)</t>
  </si>
  <si>
    <t>BIDV/A080210</t>
  </si>
  <si>
    <t>BIDV/A080211</t>
  </si>
  <si>
    <t>BIDV/A080213</t>
  </si>
  <si>
    <t>BIDV/A080287</t>
  </si>
  <si>
    <t>BIDV/B080201</t>
  </si>
  <si>
    <t>Mua 226,115.48 (Ng©n hµng §T vµ PT ViÖt Nam- CN Thanh Xu©n)</t>
  </si>
  <si>
    <t>BIDV/V080201</t>
  </si>
  <si>
    <t>NhËn tiÒn vay BIDV TX Nép thuÕ TK 40044 (Ng©n hµng §T vµ PT ViÖt Nam- CN Thanh Xu©n)</t>
  </si>
  <si>
    <t>BIDV/A080203</t>
  </si>
  <si>
    <t>BIDV/A080208</t>
  </si>
  <si>
    <t>PhÝ chuyÓn n­íc ngoµi (Ng©n hµng §T vµ PT ViÖt Nam- CN Thanh Xu©n)</t>
  </si>
  <si>
    <t>BIDV/A080215</t>
  </si>
  <si>
    <t>TT tiÒn hµng INVGSTNG2017003 (GLOBAL STEEL CO., LTD)</t>
  </si>
  <si>
    <t>Nép thuÕ TK 10185963573 (Chi côc HQ CK c¶ng H¶i Phßng KV I)</t>
  </si>
  <si>
    <t xml:space="preserve">     0000396</t>
  </si>
  <si>
    <t>XuÊt b¸n hµng H§ XND3910 (C«ng Ty S¶n XuÊt Kinh Doanh VËt LiÖu X©y Dùng Vµ Th­¬ng M¹i Ngäc Th¾ng)</t>
  </si>
  <si>
    <t xml:space="preserve">     0000397</t>
  </si>
  <si>
    <t>XuÊt b¸n hµng H§ XND3909 (C«ng Ty TNHH Th­¬ng M¹i Kim KhÝ Tr­êng Ph¸t)</t>
  </si>
  <si>
    <t xml:space="preserve">     0004128</t>
  </si>
  <si>
    <t>Thuª v¨n phßng vµ phÝ qu¶n lý vËn hµnh tßa nhµ th¸ng 1 vµ 2 (C«ng ty TNHH MTV FLC LAND)</t>
  </si>
  <si>
    <t>Thu hoµn øng lµm hµng H§ 217-VN (NguyÔn Ngäc HiÕu)</t>
  </si>
  <si>
    <t>Thu hoµn øng lµm hµng H§ 121817 (NguyÔn Ngäc HiÕu)</t>
  </si>
  <si>
    <t xml:space="preserve">    14/02-18</t>
  </si>
  <si>
    <t>Thu hoµn øng lµm hµng H§ 214-VN (NguyÔn Ngäc HiÕu)</t>
  </si>
  <si>
    <t>Thu hoµn øng tiÒn thuª Wifi (Giang ThÞ Th¾m)</t>
  </si>
  <si>
    <t>Thu hoµn øng tiÒn ®i thÞ tr­êng (TrÇn V¨n M¹nh)</t>
  </si>
  <si>
    <t xml:space="preserve">  17/0902-18</t>
  </si>
  <si>
    <t>Thu hoµn øng TKCN (NguyÔn V¨n Th­ëng)</t>
  </si>
  <si>
    <t xml:space="preserve">    20/02-18</t>
  </si>
  <si>
    <t>T¹m øng tiÒn mÆt (C«ng ty cæ phÇn TËp §oµn Nam)</t>
  </si>
  <si>
    <t xml:space="preserve">    21/02-18</t>
  </si>
  <si>
    <t xml:space="preserve">    22/02-18</t>
  </si>
  <si>
    <t xml:space="preserve">    23/02-18</t>
  </si>
  <si>
    <t>TT tiÒn c­íc ®iÖn tho¹i viettel th¸ng 1.2018 (C«ng ty CP TËp ®oµn Thµnh Nam)</t>
  </si>
  <si>
    <t xml:space="preserve">    24/02-18</t>
  </si>
  <si>
    <t>TT tiÒn in card (C«ng ty CP TËp ®oµn Thµnh Nam)</t>
  </si>
  <si>
    <t xml:space="preserve">    25/02-18</t>
  </si>
  <si>
    <t xml:space="preserve">    26/02-18</t>
  </si>
  <si>
    <t>TT tiÒn tiÕp kh¸ch (C«ng ty CP TËp ®oµn Thµnh Nam)</t>
  </si>
  <si>
    <t xml:space="preserve">    27/02-18</t>
  </si>
  <si>
    <t xml:space="preserve">    28/02-18</t>
  </si>
  <si>
    <t xml:space="preserve">    29/02-18</t>
  </si>
  <si>
    <t xml:space="preserve">    30/02-18</t>
  </si>
  <si>
    <t>TT tiÒn vÐ m¸y bay (C«ng ty CP TËp ®oµn Thµnh Nam)</t>
  </si>
  <si>
    <t xml:space="preserve">    31/02018</t>
  </si>
  <si>
    <t xml:space="preserve">    32/02-18</t>
  </si>
  <si>
    <t xml:space="preserve">    33/02-19</t>
  </si>
  <si>
    <t>TT tiÒn c­íc mobifone th¸ng 1 (C«ng ty dÞch vô Mobifone KV1 - CN Tæng c«ng ty viÔn th«ng Mobifone)</t>
  </si>
  <si>
    <t xml:space="preserve">    34/02-18</t>
  </si>
  <si>
    <t xml:space="preserve">    35/02-18</t>
  </si>
  <si>
    <t xml:space="preserve">    36/02-18</t>
  </si>
  <si>
    <t xml:space="preserve">   36A/02-18</t>
  </si>
  <si>
    <t>BIDV/A090201</t>
  </si>
  <si>
    <t>Thu tiÒn hµng (C«ng Ty TNHH Th­¬ng M¹i DÞch Vô XuÊt NhËp KhÈu Minh §¨ng)</t>
  </si>
  <si>
    <t>BIDV/A090202</t>
  </si>
  <si>
    <t>BIDV/A090203</t>
  </si>
  <si>
    <t>BIDV/A090204</t>
  </si>
  <si>
    <t>Thu tiÒn hµng (C«ng Ty S¶n XuÊt Kinh Doanh VËt LiÖu X©y Dùng Vµ Th­¬ng M¹i Ngäc Th¾ng)</t>
  </si>
  <si>
    <t>BIDV/A090206</t>
  </si>
  <si>
    <t>BIDV/A090208</t>
  </si>
  <si>
    <t>BIDV/A090220</t>
  </si>
  <si>
    <t>Tr¶ nî ku 197643 (Ng©n hµng §T vµ PT ViÖt Nam- CN Thanh Xu©n)</t>
  </si>
  <si>
    <t>TT toµn bé chi phÝ lµm hµng (NguyÔn Ngäc HiÕu)</t>
  </si>
  <si>
    <t>T¹m øng vµo TKCN (NguyÔn V¨n Th­ëng)</t>
  </si>
  <si>
    <t>TT tiÒn n­íc uèng theo HD 2775 (C«ng ty TNHH Th­¬ng m¹i vµ dÞch vô H¶o Lan)</t>
  </si>
  <si>
    <t>BIDV/A090210</t>
  </si>
  <si>
    <t>TT tiÒn vÖ sinh c«ng nghiÖp 1242 (C«ng ty Cæ phÇn ®Çu t­ Hoµng D­¬ng)</t>
  </si>
  <si>
    <t>BIDV/A090211</t>
  </si>
  <si>
    <t>TT tiÒn ®æ mùc theo h® sè 426 (C«ng ty cæ phÇn ®Çu t­ Toshiro NhËt B¶n)</t>
  </si>
  <si>
    <t>BIDV/A090213</t>
  </si>
  <si>
    <t>TT tiÒn gi¸m ®Þnh theo HD sè 2357 (Chi nh¸nh C«ng ty cæ phÇn gi¸m ®Þnh vµ khö trïng FCC t¹i Hµ Néi)</t>
  </si>
  <si>
    <t>BIDV/A090214</t>
  </si>
  <si>
    <t>BIDV/A090215</t>
  </si>
  <si>
    <t>T¹m øng tiÒn vµo TKCN (TrÇn  H­¬ng Giang)</t>
  </si>
  <si>
    <t>BIDV/A090216</t>
  </si>
  <si>
    <t>TT tiÒn b¶o hiÓm x· héi th¸ng 1.2018 (BHXH huyÖn Tõ Liªm)</t>
  </si>
  <si>
    <t>BIDV/A090217</t>
  </si>
  <si>
    <t>BIDV/A090218</t>
  </si>
  <si>
    <t xml:space="preserve">     0000398</t>
  </si>
  <si>
    <t>XuÊt b¸n hµng H§ XND3902 (C«ng Ty TNHH T­ V©n ThiÕt KÕ Vµ X©y Dùng Hång Ph¸t)</t>
  </si>
  <si>
    <t xml:space="preserve">     0000399</t>
  </si>
  <si>
    <t>Hoµn øng chi phÝ hµnh chÝnh (Giang ThÞ Th¾m)</t>
  </si>
  <si>
    <t xml:space="preserve">   09A/02-18</t>
  </si>
  <si>
    <t>Hoµn øng tiÒn ®i thÞ tr­êng (TrÇn V¨n M¹nh)</t>
  </si>
  <si>
    <t xml:space="preserve">  TTCNT2.18.</t>
  </si>
  <si>
    <t>TÊt to¸n c«ng nî (C«ng Ty TNHH Th­¬ng M¹i Kim KhÝ Tr­êng Ph¸t)</t>
  </si>
  <si>
    <t xml:space="preserve">    37/02-18</t>
  </si>
  <si>
    <t>T¹m øng tiÒn (NguyÔn Ph­¬ng Th¶o - Phßng HC)</t>
  </si>
  <si>
    <t xml:space="preserve">    38/02-18</t>
  </si>
  <si>
    <t>Thanh to¸n tiÒn ®i xe xuèng nhµ m¸y Lª Hµ (C«ng ty CP TËp ®oµn Thµnh Nam)</t>
  </si>
  <si>
    <t>BIDV/A100201</t>
  </si>
  <si>
    <t xml:space="preserve">     TK40044</t>
  </si>
  <si>
    <t>NhËp mua hµng H§ TK40044 TKhai 10185963573 (SHIBAMOTO &amp; Co.,LTD)</t>
  </si>
  <si>
    <t xml:space="preserve">     0006545</t>
  </si>
  <si>
    <t>Chi phÝ lµm hµng H§ TK40044 (C«ng ty b¶o hiÓm ng©n hµng §T&amp;PT ViÖt Nam- CN ©N)</t>
  </si>
  <si>
    <t>Chi phÝ lµm hµng H§ TK40044 (NguyÔn Ngäc HiÕu)</t>
  </si>
  <si>
    <t>Thu hoµn øng tiÒn (C«ng ty cæ phÇn TËp §oµn Nam)</t>
  </si>
  <si>
    <t>Rót tiÒn NHBIDV TX (Ng©n hµng §T vµ PT ViÖt Nam- CN Thanh Xu©n)</t>
  </si>
  <si>
    <t>Thu hoµn øng (TrÇn  H­¬ng Giang)</t>
  </si>
  <si>
    <t xml:space="preserve">   20A.02-18</t>
  </si>
  <si>
    <t xml:space="preserve">   20B/02-18</t>
  </si>
  <si>
    <t>Thu hoµn øng TKCN (Lª ThÞ Hµ)</t>
  </si>
  <si>
    <t xml:space="preserve">    40/02-18</t>
  </si>
  <si>
    <t xml:space="preserve">    42/02-18</t>
  </si>
  <si>
    <t xml:space="preserve">    43/02-18</t>
  </si>
  <si>
    <t>T¹m øng tiÒn tiÕp kh¸ch CSVC (Vò Lan Ph­¬ng)</t>
  </si>
  <si>
    <t xml:space="preserve">    44/02-18</t>
  </si>
  <si>
    <t xml:space="preserve">    45/02-18</t>
  </si>
  <si>
    <t xml:space="preserve">    46/02-18</t>
  </si>
  <si>
    <t xml:space="preserve">    49/02018</t>
  </si>
  <si>
    <t>TT tiÒn c­íc c©n hµng (C«ng ty CP TËp ®oµn Thµnh Nam)</t>
  </si>
  <si>
    <t xml:space="preserve">    50/02-18</t>
  </si>
  <si>
    <t>TT tiÒn mua æ lioa (Bïi ThÞ Ph­¬ng Thóy)</t>
  </si>
  <si>
    <t xml:space="preserve">    51/02-18</t>
  </si>
  <si>
    <t xml:space="preserve">    52/02-18</t>
  </si>
  <si>
    <t xml:space="preserve">    54/02-18</t>
  </si>
  <si>
    <t>Hoµng M¹nh Hïng (Hoµng M¹nh Hïng)</t>
  </si>
  <si>
    <t xml:space="preserve">    55/02-18</t>
  </si>
  <si>
    <t xml:space="preserve">   55A/02-18</t>
  </si>
  <si>
    <t xml:space="preserve">   55B/02-18</t>
  </si>
  <si>
    <t>Nép tiÒn vµo TKBIDVTX (Ng©n hµng §T vµ PT ViÖt Nam- CN Thanh Xu©n)</t>
  </si>
  <si>
    <t>BIDV/A120201</t>
  </si>
  <si>
    <t>BIDV/A120202</t>
  </si>
  <si>
    <t>BIDV/A120203</t>
  </si>
  <si>
    <t>BIDV/A120204</t>
  </si>
  <si>
    <t>BIDV/A120206</t>
  </si>
  <si>
    <t>BIDV/A120207</t>
  </si>
  <si>
    <t>BIDV/V120201</t>
  </si>
  <si>
    <t>NhËn tiÒn vay BIDV TT tiÒn cho ThuËn Phong, ThÐp ViÖt, Mai NguyÔn, Hoµn H¶o (Ng©n hµng §T vµ PT ViÖt Nam- CN Thanh Xu©n)</t>
  </si>
  <si>
    <t>BIDV/V120202</t>
  </si>
  <si>
    <t>NhËn tiÒn vay BIDV TX TT tiÒn hµng cho CSVC vµ ThÐp ViÖt (Ng©n hµng §T vµ PT ViÖt Nam- CN Thanh Xu©n)</t>
  </si>
  <si>
    <t>BIDV/A010201</t>
  </si>
  <si>
    <t>TT Ku 197643 (Ng©n hµng §T vµ PT ViÖt Nam- CN Thanh Xu©n)</t>
  </si>
  <si>
    <t>TT tiÒn hµng (C«ng ty Cæ PhÇn Quèc TÕ §«ng ¸)</t>
  </si>
  <si>
    <t>T¹m øng l­¬ng tiÒn mÆt th¸ng 1 (Lª ThÞ Hµ)</t>
  </si>
  <si>
    <t>BIDV/A120205</t>
  </si>
  <si>
    <t>TT Ku 197801 (Ng©n hµng §T vµ PT ViÖt Nam- CN Thanh Xu©n)</t>
  </si>
  <si>
    <t>BIDV/A120208</t>
  </si>
  <si>
    <t>TT tiÒn c­íc vËn chuyÓn theo H§ 22 (C«ng ty TNHH DÞch vô vËn t¶i §«ng §«)</t>
  </si>
  <si>
    <t>BIDV/A120209</t>
  </si>
  <si>
    <t>BIDV/A120210</t>
  </si>
  <si>
    <t>TT tiÒn c­íc vËn chuyÓn (C«ng Ty Cæ PhÇn XuÊt NhËp KhÈu V©n T¶i T©n Hoµng HiÖp)</t>
  </si>
  <si>
    <t>BIDV/A120214</t>
  </si>
  <si>
    <t>TT tiÒn khãa häc nh©n sù (C«ng ty cæ phÇn t­ vÊn gi¸o dôc viÖt nam)</t>
  </si>
  <si>
    <t>BIDV/A120215</t>
  </si>
  <si>
    <t>TT tiÒn hµng theo H§ sè 535 (C«ng Ty TNHH §Çu t­ Vµ DÞch Vô ThuËn Phong)</t>
  </si>
  <si>
    <t>TT tiÒn hµng theo H§ 1842 (C«ng ty CP C«ng NghiÖp ThÐp ViÖt)</t>
  </si>
  <si>
    <t>BIDV/V120203</t>
  </si>
  <si>
    <t>TT tiÒn c­íc vËn chuyÓn theo H§ sè 440 (C«ng Ty TNHH Ph¸t TriÓn Th­¬ng M¹i Vµ DÞch Vô VËn T¶i Hoµn H¶o)</t>
  </si>
  <si>
    <t>BIDV/V120204</t>
  </si>
  <si>
    <t>TT tiÒn c­íc VC theo H§ sè 376;383;356;377 (C«ng ty TNHH Mai NguyÔn Logistics)</t>
  </si>
  <si>
    <t>BIDV/V120205</t>
  </si>
  <si>
    <t>TT tiÒn hµng theo H§ sè 1938 (C«ng ty CP C«ng NghiÖp ThÐp ViÖt)</t>
  </si>
  <si>
    <t>BIDV/V120206</t>
  </si>
  <si>
    <t>TT tiÒn hµng cho CSVC (C«ng ty cæ phÇn China Steel Sumikin ViÖt Nam)</t>
  </si>
  <si>
    <t>PhÝ dÞch vô H§ TK40044 (C«ng ty TNHH Mai NguyÔn Logistics)</t>
  </si>
  <si>
    <t xml:space="preserve">     0000400</t>
  </si>
  <si>
    <t>XuÊt b¸n hµng XND3907 (C«ng Ty TNHH ThÐp Kinh B¾c)</t>
  </si>
  <si>
    <t xml:space="preserve">     0000401</t>
  </si>
  <si>
    <t xml:space="preserve">     0000402</t>
  </si>
  <si>
    <t xml:space="preserve">     0000403</t>
  </si>
  <si>
    <t xml:space="preserve">     0000404</t>
  </si>
  <si>
    <t xml:space="preserve">     0000405</t>
  </si>
  <si>
    <t>Hoµn øng tiÒn mua lioa (Bïi ThÞ Ph­¬ng Thóy)</t>
  </si>
  <si>
    <t xml:space="preserve">    TTCN2.18</t>
  </si>
  <si>
    <t>TÊt to¸n c«ng nî (C«ng Ty TNHH ThÐp Kinh B¾c)</t>
  </si>
  <si>
    <t xml:space="preserve">   TTCNT2.18</t>
  </si>
  <si>
    <t>TÊt to¸n c«ng nî (C«ng Ty TNHH T­ V©n ThiÕt KÕ Vµ X©y Dùng Hång Ph¸t)</t>
  </si>
  <si>
    <t xml:space="preserve">Thu nhËp kh¸c                                                   </t>
  </si>
  <si>
    <t xml:space="preserve">7113            </t>
  </si>
  <si>
    <t>Rót tiÒn BIDV TX (NguyÔn V¨n Th­ëng)</t>
  </si>
  <si>
    <t>Thu hoµn øng (Hµ ThÞ Thanh TuyÒn)</t>
  </si>
  <si>
    <t>Thu hoµn øng TKCN (NguyÔn Hïng C­êng)</t>
  </si>
  <si>
    <t>Thu hoµn øng tõ TKCN (Hµ ThÞ H¶i V©n)</t>
  </si>
  <si>
    <t xml:space="preserve">    39/02-18</t>
  </si>
  <si>
    <t xml:space="preserve">    56/02-18</t>
  </si>
  <si>
    <t xml:space="preserve">    57/02-18</t>
  </si>
  <si>
    <t xml:space="preserve">    58/02-18</t>
  </si>
  <si>
    <t xml:space="preserve">    59/02-18</t>
  </si>
  <si>
    <t xml:space="preserve">    60/02-18</t>
  </si>
  <si>
    <t xml:space="preserve">    61/02-18</t>
  </si>
  <si>
    <t xml:space="preserve">   39A/02-18</t>
  </si>
  <si>
    <t>TT l­¬ng tiÒn mÆt th¸ng 1 vµ thï lao H§QT,BKS (C«ng ty CP TËp ®oµn Thµnh Nam)</t>
  </si>
  <si>
    <t xml:space="preserve">Quü khen th­ëng                                                 </t>
  </si>
  <si>
    <t xml:space="preserve">4311            </t>
  </si>
  <si>
    <t xml:space="preserve">   61A/02-18</t>
  </si>
  <si>
    <t>TT tiÒn l­¬ng th¸ng 13 (C«ng ty CP TËp ®oµn Thµnh Nam)</t>
  </si>
  <si>
    <t xml:space="preserve">   63A/02-18</t>
  </si>
  <si>
    <t xml:space="preserve"> VTB/A130201</t>
  </si>
  <si>
    <t>NhËn tiÒn vay Viettinbank TT tiÒn hµng cho CSVC (Ng©n hµng Viettinbank - CN Thµnh An)</t>
  </si>
  <si>
    <t xml:space="preserve">Vay ng¾n h¹n VN§: NH Viettinbank - CN Thµnh An                  </t>
  </si>
  <si>
    <t xml:space="preserve">3411119         </t>
  </si>
  <si>
    <t>BIDV/A130201</t>
  </si>
  <si>
    <t>Thu tiÒn hµng (C«ng Ty TNHH Phóc TiÕn H¶i Phßng)</t>
  </si>
  <si>
    <t>BIDV/A130202</t>
  </si>
  <si>
    <t>Thu tiÒn hµng (C«ng ty Cæ PhÇn §Çu T­ X©y Dùng Vµ KÕt CÊu Alpha)</t>
  </si>
  <si>
    <t>BIDV/B130201</t>
  </si>
  <si>
    <t>Thu tiÒn hµng theo H§ XTH1711PK03 (OJSC &lt;&lt;Metallservis&gt;&gt;, Russian Federation)</t>
  </si>
  <si>
    <t>BIDV/A130106</t>
  </si>
  <si>
    <t>Nép thuÕ theo Q§ 6893 (Chi côc thuÕ Tõ Liªm)</t>
  </si>
  <si>
    <t xml:space="preserve">ThuÕ thu nhËp doanh nghiÖp                                      </t>
  </si>
  <si>
    <t xml:space="preserve">3334            </t>
  </si>
  <si>
    <t>T¹m øng vµo TKCN (NguyÔn Hïng C­êng)</t>
  </si>
  <si>
    <t>BIDV/A130204</t>
  </si>
  <si>
    <t>BIDV/A130208</t>
  </si>
  <si>
    <t>BIDV/A130209</t>
  </si>
  <si>
    <t>BIDV/A130210</t>
  </si>
  <si>
    <t>T¹m øng l­¬ng th¸ng 1 (Hµ ThÞ H¶i V©n)</t>
  </si>
  <si>
    <t>BIDV/A130214</t>
  </si>
  <si>
    <t>BIDV/A130216</t>
  </si>
  <si>
    <t>T¹m øng tiÒn mua quµ tÕt (Hµ ThÞ Thanh TuyÒn)</t>
  </si>
  <si>
    <t>BIDV/A130218</t>
  </si>
  <si>
    <t>B¸n 109,900 TG 22690 (Ng©n hµng §T vµ PT ViÖt Nam- CN Thanh Xu©n)</t>
  </si>
  <si>
    <t>BIDV/B130204</t>
  </si>
  <si>
    <t>PhÝ nhËn tiÒn mãn 110$ (Ng©n hµng §T vµ PT ViÖt Nam- CN Thanh Xu©n)</t>
  </si>
  <si>
    <t>BIDV/V130201</t>
  </si>
  <si>
    <t xml:space="preserve">     0000406</t>
  </si>
  <si>
    <t xml:space="preserve">     0000407</t>
  </si>
  <si>
    <t xml:space="preserve">     0000408</t>
  </si>
  <si>
    <t xml:space="preserve">     0000409</t>
  </si>
  <si>
    <t xml:space="preserve">     0000410</t>
  </si>
  <si>
    <t xml:space="preserve">     0000411</t>
  </si>
  <si>
    <t xml:space="preserve">     0000412</t>
  </si>
  <si>
    <t xml:space="preserve">    LPTCNVT2</t>
  </si>
  <si>
    <t>L­¬ng ph¶i tr¶ CNV th¸ng 2.2018</t>
  </si>
  <si>
    <t xml:space="preserve">     0000413</t>
  </si>
  <si>
    <t>XuÊt b¸n hµng (C«ng Ty TNHH ChÕ T¹o M¸y Alpha Tech)</t>
  </si>
  <si>
    <t xml:space="preserve">    62/02-18</t>
  </si>
  <si>
    <t>T¹m øng tiÒn ®i du xu©n (NguyÔn Ph­¬ng Th¶o - Phßng HC)</t>
  </si>
  <si>
    <t xml:space="preserve"> VTB/A210201</t>
  </si>
  <si>
    <t xml:space="preserve"> BIDV/210201</t>
  </si>
  <si>
    <t>Tr¶ gèc ku 197801 (Ng©n hµng §T vµ PT ViÖt Nam- CN Thanh Xu©n)</t>
  </si>
  <si>
    <t>PhÝ ng©n hµng (Ng©n hµng Viettinbank - CN Thµnh An)</t>
  </si>
  <si>
    <t xml:space="preserve">    63/02-18</t>
  </si>
  <si>
    <t xml:space="preserve">    64/02-18</t>
  </si>
  <si>
    <t xml:space="preserve">    65/02-18</t>
  </si>
  <si>
    <t xml:space="preserve">    66/02-18</t>
  </si>
  <si>
    <t>BIDV/A220201</t>
  </si>
  <si>
    <t>Thu tiÒn hµng (C«ng Ty TNHH C¬ KhÝ Seiki ViÖt Nam)</t>
  </si>
  <si>
    <t xml:space="preserve">     0000019</t>
  </si>
  <si>
    <t>NhËp mua hµng (C«ng Ty Cæ PhÇn Quèc TÕ Nam Minh Anh)</t>
  </si>
  <si>
    <t xml:space="preserve">     0000020</t>
  </si>
  <si>
    <t xml:space="preserve">     0000021</t>
  </si>
  <si>
    <t xml:space="preserve">     0000022</t>
  </si>
  <si>
    <t xml:space="preserve">     0028225</t>
  </si>
  <si>
    <t>NhËp mua hµng (C«ng ty Cæ PhÇn Quèc TÕ §«ng ¸)</t>
  </si>
  <si>
    <t xml:space="preserve">   27A/02-18</t>
  </si>
  <si>
    <t>Thu l¹i tiÒn cho vay (NguyÔn Thµnh Long)</t>
  </si>
  <si>
    <t xml:space="preserve">    67/02-18</t>
  </si>
  <si>
    <t xml:space="preserve">    68/02-18</t>
  </si>
  <si>
    <t>TT chi phÝ ®æ x¨ng xe BMW (NguyÔn TuÊn M¹nh)</t>
  </si>
  <si>
    <t xml:space="preserve">    69/02-18</t>
  </si>
  <si>
    <t>T¹m øng chi phÝ ®æ x¨ng xe BMW (NguyÔn TuÊn M¹nh)</t>
  </si>
  <si>
    <t xml:space="preserve">   69A/02-18</t>
  </si>
  <si>
    <t>BIDV/A230201</t>
  </si>
  <si>
    <t>BIDV/B230201</t>
  </si>
  <si>
    <t>Mua 28.380 TG 22753 (Ng©n hµng §T vµ PT ViÖt Nam- CN Thanh Xu©n)</t>
  </si>
  <si>
    <t>BIDV/A230203</t>
  </si>
  <si>
    <t>PhÝ TT hîp ®ång nhËp (Ng©n hµng §T vµ PT ViÖt Nam- CN Thanh Xu©n)</t>
  </si>
  <si>
    <t>§Æt cäc H§ SS-TG23 (Ningbo Sunfire Stainless Steel Co ., Ltd)</t>
  </si>
  <si>
    <t>Hoµn øng chi phÝ ®æ x¨ng xe BMW (NguyÔn TuÊn M¹nh)</t>
  </si>
  <si>
    <t xml:space="preserve">  TP/A240201</t>
  </si>
  <si>
    <t>L·i tiÒn göi (Ng©n hµng Tiªn phong bank - CN Hoµn KiÕm)</t>
  </si>
  <si>
    <t>BIDV/A250209</t>
  </si>
  <si>
    <t>BIDV/A250206</t>
  </si>
  <si>
    <t xml:space="preserve">   27B/02-18</t>
  </si>
  <si>
    <t xml:space="preserve">    70/02-18</t>
  </si>
  <si>
    <t xml:space="preserve">    71/02-18</t>
  </si>
  <si>
    <t>TT tiÒn c­íc VNPT th¸ng 01 (Trung t©m KD VNPT - Hµ Néi - CN Tæng c«ng ty dÞch vô ViÔn th«ng)</t>
  </si>
  <si>
    <t xml:space="preserve">    72/02-18</t>
  </si>
  <si>
    <t>Cho vay tiÒn (C«ng ty cæ phÇn Quèc tÕ Ph­¬ng Anh)</t>
  </si>
  <si>
    <t xml:space="preserve">    73/02-18</t>
  </si>
  <si>
    <t xml:space="preserve">   70A/02-18</t>
  </si>
  <si>
    <t>BIDV/A260201</t>
  </si>
  <si>
    <t>BIDV/A260202</t>
  </si>
  <si>
    <t>Thu hoµn øng c«ng t¸c HCM (Hµ ThÞ H¶i V©n)</t>
  </si>
  <si>
    <t>BIDV/B260201</t>
  </si>
  <si>
    <t>Mua 5.600 TG 22760 (Ng©n hµng §T vµ PT ViÖt Nam- CN Thanh Xu©n)</t>
  </si>
  <si>
    <t xml:space="preserve">  TP/A250201</t>
  </si>
  <si>
    <t xml:space="preserve"> SHB/A260201</t>
  </si>
  <si>
    <t>PhÝ chuyÓn tiÒn (Ng©n hµng SHB - chi nh¸nh VÜnh Phóc)</t>
  </si>
  <si>
    <t xml:space="preserve"> TP/A2602011</t>
  </si>
  <si>
    <t>ChuyÓn tiÒn NH TP bank (Ng©n hµng Tiªn phong bank - CN Hoµn KiÕm)</t>
  </si>
  <si>
    <t>BIDV/A260209</t>
  </si>
  <si>
    <t>BIDV/A260210</t>
  </si>
  <si>
    <t>TT tiÒn HDGSTNG2017001 (GLOBAL STEEL CO., LTD)</t>
  </si>
  <si>
    <t xml:space="preserve">     0000414</t>
  </si>
  <si>
    <t>XuÊt b¸n hµng H§ XND3914 (C«ng Ty TNHH C¬ KhÝ Seiki ViÖt Nam)</t>
  </si>
  <si>
    <t>Hoµn øng tiÒn c«ng t¸c (Hµ ThÞ H¶i V©n)</t>
  </si>
  <si>
    <t xml:space="preserve">   TTCN2..18</t>
  </si>
  <si>
    <t>TÊt to¸n c«ng nî (C«ng Ty TNHH C¬ KhÝ Seiki ViÖt Nam)</t>
  </si>
  <si>
    <t xml:space="preserve">   28A/02-18</t>
  </si>
  <si>
    <t xml:space="preserve">    75/02-18</t>
  </si>
  <si>
    <t xml:space="preserve">   70B/02-18</t>
  </si>
  <si>
    <t xml:space="preserve">   70C/02-18</t>
  </si>
  <si>
    <t>BIDV/A270201</t>
  </si>
  <si>
    <t>BIDV/A270202</t>
  </si>
  <si>
    <t>BIDV/A270203</t>
  </si>
  <si>
    <t>Thu tiÒn hµng (Nhµ M¸y KÕt CÊu ThÐp C¬ KhÝ §«ng Anh - Chi Nh¸nh C«ng Ty Cæ PhÇn KÕt CÊu ThÐp X©y Dùng)</t>
  </si>
  <si>
    <t>BIDV/A270206</t>
  </si>
  <si>
    <t>Tr¶ l·i ku (Ng©n hµng §T vµ PT ViÖt Nam- CN Thanh Xu©n)</t>
  </si>
  <si>
    <t>BIDV/A270204</t>
  </si>
  <si>
    <t>TT Ku 198476 (Ng©n hµng §T vµ PT ViÖt Nam- CN Thanh Xu©n)</t>
  </si>
  <si>
    <t>BIDV/A270205</t>
  </si>
  <si>
    <t>TT ku 198415 (Ng©n hµng §T vµ PT ViÖt Nam- CN Thanh Xu©n)</t>
  </si>
  <si>
    <t>BIDV/A270207</t>
  </si>
  <si>
    <t>TT Ku 198293 (Ng©n hµng §T vµ PT ViÖt Nam- CN Thanh Xu©n)</t>
  </si>
  <si>
    <t>BIDV/A270208</t>
  </si>
  <si>
    <t>TT ku 198211 (Ng©n hµng §T vµ PT ViÖt Nam- CN Thanh Xu©n)</t>
  </si>
  <si>
    <t>BIDV/A270210</t>
  </si>
  <si>
    <t xml:space="preserve">     0028226</t>
  </si>
  <si>
    <t xml:space="preserve">     0000415</t>
  </si>
  <si>
    <t>XuÊt b¸n hµng H§ XND3905 (C«ng Ty TNHH Th­¬ng M¹i Vµ X©y Dùng TiÕn Anh)</t>
  </si>
  <si>
    <t xml:space="preserve">     0000416</t>
  </si>
  <si>
    <t>XuÊt b¸n hµng H§ XND3916 (Nhµ M¸y KÕt CÊu ThÐp C¬ KhÝ §«ng Anh - Chi Nh¸nh C«ng Ty Cæ PhÇn KÕt CÊu ThÐp X©y Dùng)</t>
  </si>
  <si>
    <t xml:space="preserve">  TTCN2...18</t>
  </si>
  <si>
    <t>TÊt to¸n c«ng nî (Nhµ M¸y KÕt CÊu ThÐp C¬ KhÝ §«ng Anh - Chi Nh¸nh C«ng Ty Cæ PhÇn KÕt CÊu ThÐp X©y Dùng)</t>
  </si>
  <si>
    <t>Thu hoµn øng tiÒn tiÕp kh¸ch CSVC (Vò Lan Ph­¬ng)</t>
  </si>
  <si>
    <t xml:space="preserve">    76/02-18</t>
  </si>
  <si>
    <t xml:space="preserve">    77/02-18</t>
  </si>
  <si>
    <t xml:space="preserve"> SHB/A280201</t>
  </si>
  <si>
    <t>L·i tiÒn göi (Ng©n hµng SHB - chi nh¸nh VÜnh Phóc)</t>
  </si>
  <si>
    <t xml:space="preserve"> VTB/A280201</t>
  </si>
  <si>
    <t>BIDV/A280201</t>
  </si>
  <si>
    <t>BIDV/A280207</t>
  </si>
  <si>
    <t>L·i sæ tiÕt kiÖm (Ng©n hµng §T vµ PT ViÖt Nam- CN Thanh Xu©n)</t>
  </si>
  <si>
    <t>BIDV/A280228</t>
  </si>
  <si>
    <t>BIDV/V280201</t>
  </si>
  <si>
    <t>NhËn tiÒn vay BIDV TT tiÒn hµng cho c«ng ty §«ng ¸ (Ng©n hµng §T vµ PT ViÖt Nam- CN Thanh Xu©n)</t>
  </si>
  <si>
    <t xml:space="preserve"> TP/A2802011</t>
  </si>
  <si>
    <t>TT ku 199296 (Ng©n hµng §T vµ PT ViÖt Nam- CN Thanh Xu©n)</t>
  </si>
  <si>
    <t>BIDV/A280206</t>
  </si>
  <si>
    <t>BIDV/A280209</t>
  </si>
  <si>
    <t>BIDV/A280210</t>
  </si>
  <si>
    <t>BIDV/A280212</t>
  </si>
  <si>
    <t>TT tiÒn hµng cho c«ng ty §«ng ¸ (C«ng ty Cæ PhÇn Quèc TÕ §«ng ¸)</t>
  </si>
  <si>
    <t xml:space="preserve">     0000023</t>
  </si>
  <si>
    <t xml:space="preserve">     0001297</t>
  </si>
  <si>
    <t xml:space="preserve">     0001298</t>
  </si>
  <si>
    <t xml:space="preserve">     0001299</t>
  </si>
  <si>
    <t xml:space="preserve">     0001300</t>
  </si>
  <si>
    <t xml:space="preserve">     0000417</t>
  </si>
  <si>
    <t>XuÊt b¸n hµng HD XND3920 (C«ng Ty TNHH §Çu t­ Vµ DÞch Vô ThuËn Phong)</t>
  </si>
  <si>
    <t xml:space="preserve">     0000419</t>
  </si>
  <si>
    <t>XuÊt b¸n hµng H§ XND3924 (C«ng ty TNHH c«ng nghÖ COSMOS 1)</t>
  </si>
  <si>
    <t xml:space="preserve">     0000420</t>
  </si>
  <si>
    <t>XuÊt b¸n hµng (C«ng Ty Cæ PhÇn Kü ThuËt &amp; X©y L¾p HPE)</t>
  </si>
  <si>
    <t xml:space="preserve">     0000421</t>
  </si>
  <si>
    <t>XuÊt b¸n hµng H§ XND3923+3926 (C«ng Ty S¶n XuÊt Kinh Doanh VËt LiÖu X©y Dùng Vµ Th­¬ng M¹i Ngäc Th¾ng)</t>
  </si>
  <si>
    <t>Hoµn øng tiÒn tiÕp kh¸ch CSVC tÕt 2018 (Vò Lan Ph­¬ng)</t>
  </si>
  <si>
    <t xml:space="preserve">           6</t>
  </si>
  <si>
    <t>Ph©n bæ khÊu hao TSC§ T02.2018</t>
  </si>
  <si>
    <t xml:space="preserve">           7</t>
  </si>
  <si>
    <t xml:space="preserve">           8</t>
  </si>
  <si>
    <t xml:space="preserve">           9</t>
  </si>
  <si>
    <t>KÕt chuyÓn thuÕ GTGT th¸ng 2.2018</t>
  </si>
  <si>
    <t xml:space="preserve">         BH2</t>
  </si>
  <si>
    <t>KhÊu trõ BHXH, BHYT, BHTN vµo l­¬ng th¸ng 2.2018</t>
  </si>
  <si>
    <t xml:space="preserve">       CPBH2</t>
  </si>
  <si>
    <t>Chi phÝ BHXH, BHTN, BHYT vµo l­¬ng th¸ng 02</t>
  </si>
  <si>
    <t xml:space="preserve">       CPCD2</t>
  </si>
  <si>
    <t>TrÝch chi phÝ c«ng ®oµn th¸ng 2.2018</t>
  </si>
  <si>
    <t xml:space="preserve">       CPTT2</t>
  </si>
  <si>
    <t>Ph©n bæ chi phÝ tr¶ tr­íc th¸ng 02/2018</t>
  </si>
  <si>
    <t>KÕt chuyÓn Doanh thu ho¹t ®éng kh¸c</t>
  </si>
  <si>
    <t xml:space="preserve">    01/03-18</t>
  </si>
  <si>
    <t>T¹m øng tiÒn (Vò Lan Ph­¬ng)</t>
  </si>
  <si>
    <t xml:space="preserve">    02/03-18</t>
  </si>
  <si>
    <t>BIDV/A010301</t>
  </si>
  <si>
    <t>BIDV/A010302</t>
  </si>
  <si>
    <t>Thu tiÒn hµng (C«ng Ty Cæ PhÇn Th­¬ng M¹i PHD ViÖt Nam)</t>
  </si>
  <si>
    <t>BIDV/V010301</t>
  </si>
  <si>
    <t>NhËn tiÒn vay BIDV TT tiÒn hµng cho c«ng ty Vina (Ng©n hµng §T vµ PT ViÖt Nam- CN Thanh Xu©n)</t>
  </si>
  <si>
    <t xml:space="preserve"> VTB/A010301</t>
  </si>
  <si>
    <t>Tr¶ l·i vay (Ng©n hµng Viettinbank - CN Thµnh An)</t>
  </si>
  <si>
    <t>TT tiÒn VPP theo H§ sè 71048 (VPP c«ng minh)</t>
  </si>
  <si>
    <t>BIDV/A010303</t>
  </si>
  <si>
    <t>Tr¶ gèc Ku 200949 (Ng©n hµng §T vµ PT ViÖt Nam- CN Thanh Xu©n)</t>
  </si>
  <si>
    <t>BIDV/A010305</t>
  </si>
  <si>
    <t>TT Ku 199870 (Ng©n hµng §T vµ PT ViÖt Nam- CN Thanh Xu©n)</t>
  </si>
  <si>
    <t>BIDV/A010308</t>
  </si>
  <si>
    <t>BIDV/A010309</t>
  </si>
  <si>
    <t>Tr¶ l¹i tiÒn hµng (C«ng ty cæ phÇn Quèc tÕ Ph­¬ng Anh)</t>
  </si>
  <si>
    <t xml:space="preserve">  0002976-HT</t>
  </si>
  <si>
    <t>NhËp mua hµng (C«ng ty cæ phÇn Quèc tÕ Ph­¬ng Anh)</t>
  </si>
  <si>
    <t>201712DA09JA</t>
  </si>
  <si>
    <t>NhËp mua hµng H§ 201712DA09JA (C«ng ty cæ phÇn China Steel Sumikin ViÖt Nam)</t>
  </si>
  <si>
    <t>EG-TNG180201</t>
  </si>
  <si>
    <t>NhËp mua hµng H§ EG-TNG180201 (E - Global Industries Co., LTD)</t>
  </si>
  <si>
    <t xml:space="preserve">  201802DA09</t>
  </si>
  <si>
    <t>C­íc vËn chuyÓn hµng tõ HP-HY H§201801DA09 (C«ng Ty Cæ PhÇn XuÊt NhËp KhÈu V©n T¶i T©n Hoµng HiÖp)</t>
  </si>
  <si>
    <t>201712DA09..</t>
  </si>
  <si>
    <t>C­íc vËn chuyÓn hµng tõ HP-HY H§201712DA09 (C«ng Ty Cæ PhÇn XuÊt NhËp KhÈu V©n T¶i T©n Hoµng HiÖp)</t>
  </si>
  <si>
    <t xml:space="preserve">     0000181</t>
  </si>
  <si>
    <t>XuÊt b¸n hµng H§ XTH1802IL01 (Aisian Impex LTD)</t>
  </si>
  <si>
    <t xml:space="preserve">Doanh thu b¸n hµng ho¸: XuÊt khÈu th¼ng                         </t>
  </si>
  <si>
    <t xml:space="preserve">51113           </t>
  </si>
  <si>
    <t xml:space="preserve">     0000422</t>
  </si>
  <si>
    <t xml:space="preserve">     0000423</t>
  </si>
  <si>
    <t>XuÊt b¸n hµng H§ XND1170A (C«ng Ty Cæ PhÇn èng Th«ng Giã DEC)</t>
  </si>
  <si>
    <t xml:space="preserve">     0000424</t>
  </si>
  <si>
    <t xml:space="preserve">     0000425</t>
  </si>
  <si>
    <t xml:space="preserve">     0000426</t>
  </si>
  <si>
    <t xml:space="preserve">     0000427</t>
  </si>
  <si>
    <t xml:space="preserve">     0000428</t>
  </si>
  <si>
    <t xml:space="preserve">     0000429</t>
  </si>
  <si>
    <t xml:space="preserve">     0000430</t>
  </si>
  <si>
    <t xml:space="preserve">     0000431</t>
  </si>
  <si>
    <t xml:space="preserve">     0000432</t>
  </si>
  <si>
    <t>XuÊt b¸n hµng H§ XND1180A (C«ng Ty Cæ PhÇn Th­¬ng M¹i PHD ViÖt Nam)</t>
  </si>
  <si>
    <t xml:space="preserve">          11</t>
  </si>
  <si>
    <t>B¶o hiÓm TNLD ph¶i nép T2</t>
  </si>
  <si>
    <t xml:space="preserve">          16</t>
  </si>
  <si>
    <t>Tê khai nhËp khÈu 10185963573_ l« T-788 (Chi côc HQ CK c¶ng H¶i Phßng KV I)</t>
  </si>
  <si>
    <t xml:space="preserve">     0000114</t>
  </si>
  <si>
    <t>C­íc vËn chuyÓn hµng tõ HP-HY 201712DA09+201801DA09 (C«ng Ty Cæ PhÇn XuÊt NhËp KhÈu V©n T¶i T©n Hoµng HiÖp)</t>
  </si>
  <si>
    <t xml:space="preserve">     0008002</t>
  </si>
  <si>
    <t>K§ xe t¶i ®Õn 2 T (Trung t©m ®¨n kiÓm xe c¬ giíi 89-01S)</t>
  </si>
  <si>
    <t xml:space="preserve">     0013126</t>
  </si>
  <si>
    <t>VPP tæng hîp (VPP c«ng minh)</t>
  </si>
  <si>
    <t xml:space="preserve">    03/03-18</t>
  </si>
  <si>
    <t>Thu hoµn øng (Vò Lan Ph­¬ng)</t>
  </si>
  <si>
    <t xml:space="preserve">    04/03-18</t>
  </si>
  <si>
    <t>Thu hoµn øng tiÒn du xu©n (NguyÔn Ph­¬ng Th¶o - Phßng HC)</t>
  </si>
  <si>
    <t xml:space="preserve">    05/03-18</t>
  </si>
  <si>
    <t xml:space="preserve">   05A/03-18</t>
  </si>
  <si>
    <t xml:space="preserve">    06/03-18</t>
  </si>
  <si>
    <t>Hoµn øng tiÒn tÊt niªn c«ng ty (NguyÔn Ph­¬ng Th¶o - Phßng HC)</t>
  </si>
  <si>
    <t xml:space="preserve">    07/03-18</t>
  </si>
  <si>
    <t xml:space="preserve">   07A/03-18</t>
  </si>
  <si>
    <t>BIDV/A020301</t>
  </si>
  <si>
    <t>BIDV/A020302</t>
  </si>
  <si>
    <t>Thu tiÒn vay (Vâ Phi Hïng)</t>
  </si>
  <si>
    <t>BIDV/A020306</t>
  </si>
  <si>
    <t>Thu tiÒn hµng (C«ng Ty TNHH S¶n XuÊt Vµ Th­¬ng m¹i ThÐp B¾c ViÖt)</t>
  </si>
  <si>
    <t xml:space="preserve"> VTB/A020301</t>
  </si>
  <si>
    <t>Nép thuÕ TK 10187466775 (Chi côc HQCK C¶ng §×nh Vò)</t>
  </si>
  <si>
    <t xml:space="preserve">ThuÕ kh¸c                                                       </t>
  </si>
  <si>
    <t xml:space="preserve">33388           </t>
  </si>
  <si>
    <t>BIDV/A020305</t>
  </si>
  <si>
    <t>ChuyÓn vèn néi bé (Ng©n hµng Viettinbank - CN Thµnh An)</t>
  </si>
  <si>
    <t>BIDV/A020308</t>
  </si>
  <si>
    <t>TT phÝ thÈm gi¸ (C«ng ty TNHH MTV Qu¶n lý nî vµ khai th¸c tµi s¶n NHTMCP CTVN -CN Hµ Néi)</t>
  </si>
  <si>
    <t>BIDV/A020309</t>
  </si>
  <si>
    <t>TT phÝ ®¶m b¶o tµi s¶n (Cty TNHH MTV QLN vµ khai th¸c tµi s¶n NH TMCP c«ng th­¬ng CN 8 HCM)</t>
  </si>
  <si>
    <t>BIDV/A020311</t>
  </si>
  <si>
    <t>PhÝ më LC vµ chuyÓn tiÒn (Ng©n hµng §T vµ PT ViÖt Nam- CN Thanh Xu©n)</t>
  </si>
  <si>
    <t>BIDV/A020312</t>
  </si>
  <si>
    <t>TT tiÒn c­íc taxi theo H§ sè 13126 (C«ng ty CP Mai Linh §«ng §«)</t>
  </si>
  <si>
    <t xml:space="preserve">     0000433</t>
  </si>
  <si>
    <t xml:space="preserve">     0000434</t>
  </si>
  <si>
    <t>Hoµn øng tiÒn tiÕp kh¸ch CSVC (Vò Lan Ph­¬ng)</t>
  </si>
  <si>
    <t>Hoµn øng tiÒn Du Xu©n ®Çu n¨m 2018 (NguyÔn Ph­¬ng Th¶o - Phßng HC)</t>
  </si>
  <si>
    <t>Hoµn øng tiÒn liªn hoan tÊt niªn (NguyÔn Ph­¬ng Th¶o - Phßng HC)</t>
  </si>
  <si>
    <t xml:space="preserve">     0000117</t>
  </si>
  <si>
    <t>C­íc vËn chuyÓn hµng th¸ng 2/2018 (C«ng Ty Cæ PhÇn XuÊt NhËp KhÈu V©n T¶i T©n Hoµng HiÖp)</t>
  </si>
  <si>
    <t xml:space="preserve">     0000191</t>
  </si>
  <si>
    <t>Thanh to¸n tiÒn c­íc vËn chuyÓn (C«ng ty cæ phÇn l÷ hµnh du lÞch §øc Anh)</t>
  </si>
  <si>
    <t xml:space="preserve">     0013116</t>
  </si>
  <si>
    <t>C­íc taxi th¸ng 01 (C«ng ty CP Mai Linh §«ng §«)</t>
  </si>
  <si>
    <t xml:space="preserve"> 10187466775</t>
  </si>
  <si>
    <t>ThuÕ GTGT TK 10187466775 l« SS-TG023 (Chi côc HQCK C¶ng §×nh Vò)</t>
  </si>
  <si>
    <t xml:space="preserve">     0000435</t>
  </si>
  <si>
    <t>XuÊt b¸n hµng H§ XND3912 (C«ng ty Cæ PhÇn §Çu T­ X©y Dùng Vµ KÕt CÊu Alpha)</t>
  </si>
  <si>
    <t xml:space="preserve">     0000436</t>
  </si>
  <si>
    <t xml:space="preserve">     0000437</t>
  </si>
  <si>
    <t xml:space="preserve">     0000438</t>
  </si>
  <si>
    <t xml:space="preserve">    08/03-18</t>
  </si>
  <si>
    <t>TT tiÒn t¹m øng (Hµ §×nh Hïng)</t>
  </si>
  <si>
    <t xml:space="preserve">  BIDV050308</t>
  </si>
  <si>
    <t>BIDV.A050311</t>
  </si>
  <si>
    <t>BIDV/A050301</t>
  </si>
  <si>
    <t>BIDV/A050302</t>
  </si>
  <si>
    <t>BIDV/A050305</t>
  </si>
  <si>
    <t>BIDV/A050307</t>
  </si>
  <si>
    <t>Thu tiÒn hµng (C«ng Ty Cæ PhÇn X©y Dùng Vµ T­ VÊn ThiÕt KÕ §­êng Bé)</t>
  </si>
  <si>
    <t>BIDV/A050309</t>
  </si>
  <si>
    <t>Thu tiÒn hµng (C«ng Ty TNHH Phó §øc)</t>
  </si>
  <si>
    <t>BIDV/A050332</t>
  </si>
  <si>
    <t>Thu tiÒn hµng (C«ng Ty Cæ PhÇn Quèc TÕ Nam Minh Anh)</t>
  </si>
  <si>
    <t>Số đầu kỳ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</si>
</sst>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\ #,###,###,###,###"/>
  </numFmts>
  <fonts count="25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.VnTime"/>
      <family val="2"/>
    </font>
    <font>
      <sz val="10"/>
      <color indexed="8"/>
      <name val="Calibri"/>
      <family val="2"/>
      <scheme val="minor"/>
    </font>
    <font>
      <sz val="10"/>
      <color indexed="8"/>
      <name val="Times New Roman"/>
      <family val="1"/>
    </font>
    <font>
      <sz val="10.5"/>
      <color indexed="8"/>
      <name val="Times New Roman"/>
      <family val="1"/>
    </font>
    <font>
      <i/>
      <sz val="10.5"/>
      <color indexed="8"/>
      <name val="Times New Roman"/>
      <family val="1"/>
    </font>
    <font>
      <b/>
      <sz val="10.5"/>
      <color indexed="8"/>
      <name val="Times New Roman"/>
      <family val="1"/>
    </font>
    <font>
      <sz val="12"/>
      <name val="Times New Roman"/>
      <family val="1"/>
    </font>
    <font>
      <sz val="12"/>
      <name val=".VnTime"/>
      <family val="2"/>
    </font>
    <font>
      <b/>
      <sz val="12"/>
      <name val="Calibri"/>
      <family val="2"/>
      <scheme val="minor"/>
    </font>
    <font>
      <sz val="12"/>
      <color indexed="8"/>
      <name val=".VnTime"/>
      <family val="2"/>
    </font>
    <font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none">
        <fgColor rgb="FF595959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122">
    <xf numFmtId="0" fontId="0" fillId="0" borderId="0" xfId="0"/>
    <xf numFmtId="1" fontId="2" fillId="2" borderId="0" xfId="0" applyNumberFormat="1" applyFont="1" applyFill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7" fontId="3" fillId="0" borderId="1" xfId="0" applyNumberFormat="1" applyFont="1" applyBorder="1" applyAlignment="1">
      <alignment vertical="center"/>
    </xf>
    <xf numFmtId="37" fontId="5" fillId="0" borderId="1" xfId="0" applyNumberFormat="1" applyFont="1" applyBorder="1" applyAlignment="1">
      <alignment vertical="center"/>
    </xf>
    <xf numFmtId="37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6" fillId="2" borderId="0" xfId="0" applyNumberFormat="1" applyFont="1" applyFill="1" applyAlignment="1" applyProtection="1">
      <alignment horizontal="center" vertical="center" wrapText="1"/>
      <protection locked="0"/>
    </xf>
    <xf numFmtId="1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1" fontId="6" fillId="3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37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37" fontId="6" fillId="2" borderId="1" xfId="0" applyNumberFormat="1" applyFont="1" applyFill="1" applyBorder="1" applyAlignment="1" applyProtection="1">
      <alignment horizontal="right" vertical="center" wrapText="1"/>
      <protection locked="0"/>
    </xf>
    <xf numFmtId="37" fontId="6" fillId="2" borderId="0" xfId="0" applyNumberFormat="1" applyFont="1" applyFill="1" applyAlignment="1" applyProtection="1">
      <alignment vertical="center" wrapText="1"/>
      <protection locked="0"/>
    </xf>
    <xf numFmtId="37" fontId="6" fillId="3" borderId="1" xfId="0" applyNumberFormat="1" applyFont="1" applyFill="1" applyBorder="1" applyAlignment="1" applyProtection="1">
      <alignment vertical="center" wrapText="1"/>
      <protection locked="0"/>
    </xf>
    <xf numFmtId="37" fontId="4" fillId="2" borderId="1" xfId="0" applyNumberFormat="1" applyFont="1" applyFill="1" applyBorder="1" applyAlignment="1" applyProtection="1">
      <alignment vertical="center" wrapText="1"/>
      <protection locked="0"/>
    </xf>
    <xf numFmtId="37" fontId="5" fillId="0" borderId="1" xfId="0" applyNumberFormat="1" applyFont="1" applyBorder="1" applyAlignment="1">
      <alignment vertical="center" wrapText="1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1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/>
    <xf numFmtId="37" fontId="4" fillId="0" borderId="0" xfId="0" applyNumberFormat="1" applyFont="1" applyAlignment="1">
      <alignment vertical="center"/>
    </xf>
    <xf numFmtId="0" fontId="4" fillId="0" borderId="1" xfId="0" applyFont="1" applyBorder="1"/>
    <xf numFmtId="37" fontId="4" fillId="0" borderId="1" xfId="0" applyNumberFormat="1" applyFont="1" applyBorder="1" applyAlignment="1">
      <alignment vertical="center"/>
    </xf>
    <xf numFmtId="37" fontId="8" fillId="0" borderId="1" xfId="0" applyNumberFormat="1" applyFont="1" applyBorder="1" applyAlignment="1">
      <alignment vertical="center"/>
    </xf>
    <xf numFmtId="0" fontId="8" fillId="0" borderId="0" xfId="0" applyFont="1"/>
    <xf numFmtId="37" fontId="6" fillId="0" borderId="1" xfId="0" applyNumberFormat="1" applyFont="1" applyBorder="1" applyAlignment="1">
      <alignment vertical="center"/>
    </xf>
    <xf numFmtId="0" fontId="6" fillId="0" borderId="0" xfId="0" applyFont="1"/>
    <xf numFmtId="37" fontId="7" fillId="2" borderId="1" xfId="0" applyNumberFormat="1" applyFont="1" applyFill="1" applyBorder="1" applyAlignment="1" applyProtection="1">
      <alignment horizontal="right" vertical="center" wrapText="1"/>
      <protection locked="0"/>
    </xf>
    <xf numFmtId="37" fontId="4" fillId="0" borderId="0" xfId="0" applyNumberFormat="1" applyFont="1" applyAlignment="1">
      <alignment horizontal="right" vertical="center"/>
    </xf>
    <xf numFmtId="37" fontId="6" fillId="2" borderId="0" xfId="0" applyNumberFormat="1" applyFont="1" applyFill="1" applyAlignment="1" applyProtection="1">
      <alignment horizontal="right" vertical="center" wrapText="1"/>
      <protection locked="0"/>
    </xf>
    <xf numFmtId="37" fontId="4" fillId="0" borderId="1" xfId="0" applyNumberFormat="1" applyFont="1" applyBorder="1" applyAlignment="1">
      <alignment horizontal="right" vertical="center"/>
    </xf>
    <xf numFmtId="37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/>
    <xf numFmtId="37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37" fontId="7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0" applyFont="1"/>
    <xf numFmtId="37" fontId="6" fillId="0" borderId="1" xfId="0" applyNumberFormat="1" applyFont="1" applyBorder="1" applyAlignment="1">
      <alignment horizontal="right" vertical="center"/>
    </xf>
    <xf numFmtId="0" fontId="10" fillId="0" borderId="1" xfId="0" applyFont="1" applyBorder="1"/>
    <xf numFmtId="0" fontId="12" fillId="0" borderId="0" xfId="0" applyFont="1"/>
    <xf numFmtId="37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1" xfId="0" applyNumberFormat="1" applyFont="1" applyFill="1" applyBorder="1" applyAlignment="1">
      <alignment horizontal="right" vertical="center"/>
    </xf>
    <xf numFmtId="37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7" fontId="11" fillId="0" borderId="0" xfId="0" applyNumberFormat="1" applyFont="1"/>
    <xf numFmtId="37" fontId="10" fillId="0" borderId="0" xfId="0" applyNumberFormat="1" applyFont="1"/>
    <xf numFmtId="164" fontId="10" fillId="0" borderId="0" xfId="1" applyNumberFormat="1" applyFont="1"/>
    <xf numFmtId="164" fontId="10" fillId="0" borderId="0" xfId="0" applyNumberFormat="1" applyFont="1"/>
    <xf numFmtId="49" fontId="14" fillId="0" borderId="0" xfId="0" applyNumberFormat="1" applyFont="1"/>
    <xf numFmtId="49" fontId="4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right" vertical="center"/>
    </xf>
    <xf numFmtId="165" fontId="14" fillId="0" borderId="0" xfId="1" applyNumberFormat="1" applyFont="1" applyAlignment="1">
      <alignment horizontal="right" vertical="center"/>
    </xf>
    <xf numFmtId="165" fontId="10" fillId="0" borderId="0" xfId="1" applyNumberFormat="1" applyFont="1"/>
    <xf numFmtId="165" fontId="14" fillId="0" borderId="0" xfId="1" applyNumberFormat="1" applyFont="1"/>
    <xf numFmtId="0" fontId="15" fillId="0" borderId="0" xfId="0" applyFont="1"/>
    <xf numFmtId="37" fontId="14" fillId="0" borderId="0" xfId="0" applyNumberFormat="1" applyFont="1" applyAlignment="1">
      <alignment horizontal="right" vertical="center"/>
    </xf>
    <xf numFmtId="37" fontId="16" fillId="0" borderId="0" xfId="0" applyNumberFormat="1" applyFont="1" applyAlignment="1">
      <alignment horizontal="right" vertical="center"/>
    </xf>
    <xf numFmtId="37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37" fontId="4" fillId="0" borderId="0" xfId="0" applyNumberFormat="1" applyFont="1"/>
    <xf numFmtId="37" fontId="1" fillId="2" borderId="1" xfId="0" applyNumberFormat="1" applyFont="1" applyFill="1" applyBorder="1" applyAlignment="1" applyProtection="1">
      <alignment vertical="center" wrapText="1"/>
      <protection locked="0"/>
    </xf>
    <xf numFmtId="1" fontId="6" fillId="2" borderId="0" xfId="0" applyNumberFormat="1" applyFont="1" applyFill="1" applyAlignment="1" applyProtection="1">
      <alignment horizontal="left" vertical="center" wrapText="1"/>
      <protection locked="0"/>
    </xf>
    <xf numFmtId="37" fontId="20" fillId="0" borderId="0" xfId="0" applyNumberFormat="1" applyFont="1" applyFill="1" applyAlignment="1">
      <alignment vertical="center"/>
    </xf>
    <xf numFmtId="37" fontId="9" fillId="0" borderId="0" xfId="0" applyNumberFormat="1" applyFont="1" applyFill="1" applyAlignment="1" applyProtection="1">
      <alignment vertical="center" wrapText="1"/>
      <protection locked="0"/>
    </xf>
    <xf numFmtId="37" fontId="9" fillId="0" borderId="1" xfId="0" applyNumberFormat="1" applyFont="1" applyFill="1" applyBorder="1" applyAlignment="1">
      <alignment vertical="center"/>
    </xf>
    <xf numFmtId="37" fontId="20" fillId="0" borderId="1" xfId="0" applyNumberFormat="1" applyFont="1" applyFill="1" applyBorder="1" applyAlignment="1" applyProtection="1">
      <alignment vertical="center" wrapText="1"/>
      <protection locked="0"/>
    </xf>
    <xf numFmtId="165" fontId="21" fillId="0" borderId="0" xfId="1" applyNumberFormat="1" applyFont="1" applyFill="1" applyAlignment="1">
      <alignment vertical="center"/>
    </xf>
    <xf numFmtId="37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37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3" fontId="19" fillId="0" borderId="1" xfId="0" applyNumberFormat="1" applyFont="1" applyBorder="1"/>
    <xf numFmtId="3" fontId="17" fillId="0" borderId="1" xfId="0" applyNumberFormat="1" applyFont="1" applyBorder="1"/>
    <xf numFmtId="3" fontId="18" fillId="0" borderId="1" xfId="0" applyNumberFormat="1" applyFont="1" applyBorder="1"/>
    <xf numFmtId="3" fontId="17" fillId="5" borderId="1" xfId="0" applyNumberFormat="1" applyFont="1" applyFill="1" applyBorder="1" applyAlignment="1">
      <alignment horizontal="right" vertical="center" wrapText="1"/>
    </xf>
    <xf numFmtId="37" fontId="1" fillId="0" borderId="1" xfId="0" applyNumberFormat="1" applyFont="1" applyBorder="1" applyAlignment="1">
      <alignment horizontal="right"/>
    </xf>
    <xf numFmtId="3" fontId="18" fillId="5" borderId="1" xfId="0" applyNumberFormat="1" applyFont="1" applyFill="1" applyBorder="1" applyAlignment="1">
      <alignment horizontal="right" vertical="center" wrapText="1"/>
    </xf>
    <xf numFmtId="3" fontId="10" fillId="0" borderId="0" xfId="0" applyNumberFormat="1" applyFont="1"/>
    <xf numFmtId="1" fontId="6" fillId="3" borderId="1" xfId="0" applyNumberFormat="1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 applyProtection="1">
      <alignment horizontal="left" vertical="center" wrapText="1"/>
      <protection locked="0"/>
    </xf>
    <xf numFmtId="1" fontId="4" fillId="2" borderId="1" xfId="0" applyNumberFormat="1" applyFont="1" applyFill="1" applyBorder="1" applyAlignment="1" applyProtection="1">
      <alignment horizontal="left" vertical="center" wrapText="1"/>
      <protection locked="0"/>
    </xf>
    <xf numFmtId="1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left"/>
    </xf>
    <xf numFmtId="14" fontId="14" fillId="0" borderId="0" xfId="0" applyNumberFormat="1" applyFont="1" applyAlignment="1">
      <alignment horizontal="left"/>
    </xf>
    <xf numFmtId="3" fontId="17" fillId="5" borderId="1" xfId="0" applyNumberFormat="1" applyFont="1" applyFill="1" applyBorder="1" applyAlignment="1">
      <alignment horizontal="right" wrapText="1"/>
    </xf>
    <xf numFmtId="37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17" fillId="7" borderId="1" xfId="0" applyNumberFormat="1" applyFont="1" applyFill="1" applyBorder="1"/>
    <xf numFmtId="37" fontId="1" fillId="0" borderId="0" xfId="0" applyNumberFormat="1" applyFont="1" applyAlignment="1">
      <alignment horizontal="center" vertical="center"/>
    </xf>
    <xf numFmtId="37" fontId="1" fillId="0" borderId="0" xfId="0" applyNumberFormat="1" applyFont="1" applyAlignment="1">
      <alignment vertical="center"/>
    </xf>
    <xf numFmtId="0" fontId="1" fillId="0" borderId="0" xfId="0" applyFont="1"/>
    <xf numFmtId="1" fontId="2" fillId="6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vertical="center" wrapText="1"/>
      <protection locked="0"/>
    </xf>
    <xf numFmtId="37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7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0" applyNumberFormat="1" applyFont="1" applyBorder="1"/>
    <xf numFmtId="3" fontId="22" fillId="0" borderId="1" xfId="0" applyNumberFormat="1" applyFont="1" applyFill="1" applyBorder="1"/>
    <xf numFmtId="3" fontId="9" fillId="0" borderId="1" xfId="0" applyNumberFormat="1" applyFont="1" applyFill="1" applyBorder="1"/>
    <xf numFmtId="3" fontId="20" fillId="0" borderId="1" xfId="0" applyNumberFormat="1" applyFont="1" applyFill="1" applyBorder="1"/>
    <xf numFmtId="1" fontId="2" fillId="2" borderId="1" xfId="0" applyNumberFormat="1" applyFont="1" applyFill="1" applyBorder="1" applyAlignment="1" applyProtection="1">
      <alignment vertical="center" wrapText="1"/>
      <protection locked="0"/>
    </xf>
    <xf numFmtId="37" fontId="2" fillId="0" borderId="1" xfId="0" applyNumberFormat="1" applyFont="1" applyBorder="1" applyAlignment="1">
      <alignment vertical="center"/>
    </xf>
    <xf numFmtId="0" fontId="2" fillId="0" borderId="0" xfId="0" applyFont="1"/>
    <xf numFmtId="3" fontId="1" fillId="0" borderId="1" xfId="0" applyNumberFormat="1" applyFont="1" applyBorder="1"/>
    <xf numFmtId="3" fontId="7" fillId="0" borderId="1" xfId="0" applyNumberFormat="1" applyFont="1" applyBorder="1"/>
    <xf numFmtId="37" fontId="2" fillId="0" borderId="1" xfId="0" applyNumberFormat="1" applyFont="1" applyFill="1" applyBorder="1" applyAlignment="1">
      <alignment vertical="center"/>
    </xf>
    <xf numFmtId="164" fontId="1" fillId="0" borderId="0" xfId="1" applyNumberFormat="1" applyFont="1"/>
    <xf numFmtId="0" fontId="1" fillId="0" borderId="0" xfId="0" applyFont="1" applyAlignment="1">
      <alignment vertical="center"/>
    </xf>
    <xf numFmtId="165" fontId="23" fillId="0" borderId="0" xfId="1" applyNumberFormat="1" applyFont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vertical="center"/>
    </xf>
    <xf numFmtId="37" fontId="24" fillId="0" borderId="0" xfId="0" applyNumberFormat="1" applyFont="1" applyBorder="1"/>
    <xf numFmtId="37" fontId="1" fillId="4" borderId="1" xfId="0" applyNumberFormat="1" applyFont="1" applyFill="1" applyBorder="1" applyAlignment="1" applyProtection="1">
      <alignment horizontal="right" vertical="center" wrapText="1"/>
      <protection locked="0"/>
    </xf>
    <xf numFmtId="37" fontId="1" fillId="0" borderId="1" xfId="0" applyNumberFormat="1" applyFont="1" applyBorder="1" applyAlignment="1">
      <alignment horizontal="right" vertical="center"/>
    </xf>
    <xf numFmtId="164" fontId="8" fillId="0" borderId="0" xfId="1" applyNumberFormat="1" applyFont="1"/>
    <xf numFmtId="3" fontId="12" fillId="0" borderId="0" xfId="0" applyNumberFormat="1" applyFont="1"/>
    <xf numFmtId="37" fontId="2" fillId="0" borderId="0" xfId="0" applyNumberFormat="1" applyFont="1"/>
    <xf numFmtId="1" fontId="6" fillId="2" borderId="0" xfId="0" applyNumberFormat="1" applyFont="1" applyFill="1" applyAlignment="1" applyProtection="1">
      <alignment horizontal="center" vertical="center" wrapText="1"/>
      <protection locked="0"/>
    </xf>
    <xf numFmtId="1" fontId="2" fillId="2" borderId="0" xfId="0" applyNumberFormat="1" applyFont="1" applyFill="1" applyAlignment="1" applyProtection="1">
      <alignment horizontal="center" vertical="center" wrapText="1"/>
      <protection locked="0"/>
    </xf>
    <xf numFmtId="1" fontId="2" fillId="2" borderId="0" xfId="0" applyNumberFormat="1" applyFont="1" applyFill="1" applyAlignment="1" applyProtection="1">
      <alignment vertical="center" wrapText="1"/>
      <protection locked="0"/>
    </xf>
    <xf numFmtId="1" fontId="2" fillId="2" borderId="0" xfId="0" applyNumberFormat="1" applyFont="1" applyFill="1" applyAlignment="1" applyProtection="1">
      <alignment horizontal="left" vertical="center" wrapText="1"/>
      <protection locked="0"/>
    </xf>
    <xf numFmtId="1" fontId="6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58"/>
  <sheetViews>
    <sheetView tabSelected="1" topLeftCell="A118" workbookViewId="0">
      <selection activeCell="G119" sqref="G119"/>
    </sheetView>
  </sheetViews>
  <sheetFormatPr defaultRowHeight="15.75" x14ac:dyDescent="0.25"/>
  <cols>
    <col min="1" max="1" width="29.7109375" style="84" customWidth="1"/>
    <col min="2" max="2" width="6.7109375" style="39" customWidth="1"/>
    <col min="3" max="3" width="7.42578125" style="39" customWidth="1"/>
    <col min="4" max="4" width="28" style="35" customWidth="1"/>
    <col min="5" max="5" width="26.140625" style="35" customWidth="1"/>
    <col min="6" max="6" width="29" style="39" customWidth="1"/>
    <col min="7" max="7" width="25.140625" style="39" customWidth="1"/>
    <col min="8" max="16384" width="9.140625" style="39"/>
  </cols>
  <sheetData>
    <row r="1" spans="1:7" ht="25.7" customHeight="1" x14ac:dyDescent="0.25">
      <c r="A1" s="65" t="s">
        <v>0</v>
      </c>
      <c r="E1" s="36" t="s">
        <v>1</v>
      </c>
    </row>
    <row r="2" spans="1:7" ht="25.7" customHeight="1" x14ac:dyDescent="0.25">
      <c r="A2" s="117" t="s">
        <v>2</v>
      </c>
      <c r="B2" s="117"/>
      <c r="C2" s="117"/>
      <c r="D2" s="117"/>
      <c r="E2" s="117"/>
    </row>
    <row r="3" spans="1:7" ht="25.7" customHeight="1" x14ac:dyDescent="0.25">
      <c r="A3" s="117"/>
      <c r="B3" s="117"/>
      <c r="C3" s="117"/>
      <c r="D3" s="117"/>
      <c r="E3" s="117"/>
    </row>
    <row r="5" spans="1:7" ht="38.450000000000003" customHeight="1" x14ac:dyDescent="0.25">
      <c r="A5" s="80" t="s">
        <v>3</v>
      </c>
      <c r="B5" s="11" t="s">
        <v>4</v>
      </c>
      <c r="C5" s="11" t="s">
        <v>5</v>
      </c>
      <c r="D5" s="15" t="s">
        <v>6</v>
      </c>
      <c r="E5" s="62" t="s">
        <v>1361</v>
      </c>
    </row>
    <row r="6" spans="1:7" s="42" customFormat="1" ht="38.450000000000003" customHeight="1" x14ac:dyDescent="0.25">
      <c r="A6" s="81" t="s">
        <v>7</v>
      </c>
      <c r="B6" s="17" t="s">
        <v>8</v>
      </c>
      <c r="C6" s="17"/>
      <c r="D6" s="43">
        <f>D7+D10+D14+D23+D26</f>
        <v>804138822239</v>
      </c>
      <c r="E6" s="43">
        <f>E7+E10+E14+E23+E26</f>
        <v>728579376942</v>
      </c>
    </row>
    <row r="7" spans="1:7" s="42" customFormat="1" ht="38.450000000000003" customHeight="1" x14ac:dyDescent="0.25">
      <c r="A7" s="81" t="s">
        <v>9</v>
      </c>
      <c r="B7" s="17" t="s">
        <v>10</v>
      </c>
      <c r="C7" s="17">
        <v>4</v>
      </c>
      <c r="D7" s="43">
        <f>D8+D9</f>
        <v>9723047777</v>
      </c>
      <c r="E7" s="43">
        <f>E8+E9</f>
        <v>6138308703</v>
      </c>
    </row>
    <row r="8" spans="1:7" ht="38.450000000000003" customHeight="1" x14ac:dyDescent="0.25">
      <c r="A8" s="82" t="s">
        <v>11</v>
      </c>
      <c r="B8" s="12" t="s">
        <v>12</v>
      </c>
      <c r="C8" s="12"/>
      <c r="D8" s="40">
        <v>337559606</v>
      </c>
      <c r="E8" s="111">
        <v>3320504931</v>
      </c>
    </row>
    <row r="9" spans="1:7" ht="38.450000000000003" customHeight="1" x14ac:dyDescent="0.25">
      <c r="A9" s="82" t="s">
        <v>13</v>
      </c>
      <c r="B9" s="12" t="s">
        <v>14</v>
      </c>
      <c r="C9" s="12"/>
      <c r="D9" s="87">
        <v>9385488171</v>
      </c>
      <c r="E9" s="111">
        <v>2817803772</v>
      </c>
    </row>
    <row r="10" spans="1:7" s="42" customFormat="1" ht="38.450000000000003" customHeight="1" x14ac:dyDescent="0.25">
      <c r="A10" s="81" t="s">
        <v>15</v>
      </c>
      <c r="B10" s="17" t="s">
        <v>16</v>
      </c>
      <c r="C10" s="17"/>
      <c r="D10" s="43">
        <f>D11+D12+D13</f>
        <v>32200947818</v>
      </c>
      <c r="E10" s="43">
        <f>E11+E12+E13</f>
        <v>12100947818</v>
      </c>
    </row>
    <row r="11" spans="1:7" ht="38.450000000000003" customHeight="1" x14ac:dyDescent="0.25">
      <c r="A11" s="82" t="s">
        <v>17</v>
      </c>
      <c r="B11" s="12" t="s">
        <v>18</v>
      </c>
      <c r="C11" s="12"/>
      <c r="D11" s="74"/>
      <c r="E11" s="74"/>
      <c r="F11" s="51"/>
    </row>
    <row r="12" spans="1:7" ht="38.450000000000003" customHeight="1" x14ac:dyDescent="0.25">
      <c r="A12" s="82" t="s">
        <v>19</v>
      </c>
      <c r="B12" s="12" t="s">
        <v>20</v>
      </c>
      <c r="C12" s="12"/>
      <c r="D12" s="9"/>
      <c r="E12" s="9"/>
    </row>
    <row r="13" spans="1:7" ht="38.450000000000003" customHeight="1" x14ac:dyDescent="0.25">
      <c r="A13" s="82" t="s">
        <v>21</v>
      </c>
      <c r="B13" s="12" t="s">
        <v>22</v>
      </c>
      <c r="C13" s="12">
        <v>5</v>
      </c>
      <c r="D13" s="74">
        <v>32200947818</v>
      </c>
      <c r="E13" s="112">
        <v>12100947818</v>
      </c>
      <c r="F13" s="52"/>
    </row>
    <row r="14" spans="1:7" s="42" customFormat="1" ht="38.450000000000003" customHeight="1" x14ac:dyDescent="0.25">
      <c r="A14" s="81" t="s">
        <v>23</v>
      </c>
      <c r="B14" s="17" t="s">
        <v>24</v>
      </c>
      <c r="C14" s="17"/>
      <c r="D14" s="43">
        <f>D15+D16+D17+D18+D19+D20+D21+D22</f>
        <v>455548909473</v>
      </c>
      <c r="E14" s="43">
        <f>E15+E16+E17+E18+E19+E20+E21+E22</f>
        <v>468072233776</v>
      </c>
    </row>
    <row r="15" spans="1:7" ht="38.450000000000003" customHeight="1" x14ac:dyDescent="0.25">
      <c r="A15" s="82" t="s">
        <v>25</v>
      </c>
      <c r="B15" s="12" t="s">
        <v>26</v>
      </c>
      <c r="C15" s="12">
        <v>6</v>
      </c>
      <c r="D15" s="76">
        <v>184017542554</v>
      </c>
      <c r="E15" s="111">
        <v>238407891032</v>
      </c>
    </row>
    <row r="16" spans="1:7" ht="38.450000000000003" customHeight="1" x14ac:dyDescent="0.25">
      <c r="A16" s="82" t="s">
        <v>27</v>
      </c>
      <c r="B16" s="12" t="s">
        <v>28</v>
      </c>
      <c r="C16" s="12"/>
      <c r="D16" s="76">
        <v>87643800461</v>
      </c>
      <c r="E16" s="111">
        <v>234599046</v>
      </c>
      <c r="G16" s="52"/>
    </row>
    <row r="17" spans="1:5" ht="38.450000000000003" customHeight="1" x14ac:dyDescent="0.25">
      <c r="A17" s="82" t="s">
        <v>29</v>
      </c>
      <c r="B17" s="12" t="s">
        <v>30</v>
      </c>
      <c r="C17" s="12"/>
      <c r="D17" s="9"/>
      <c r="E17" s="48">
        <v>0</v>
      </c>
    </row>
    <row r="18" spans="1:5" ht="38.450000000000003" customHeight="1" x14ac:dyDescent="0.25">
      <c r="A18" s="82" t="s">
        <v>31</v>
      </c>
      <c r="B18" s="12" t="s">
        <v>32</v>
      </c>
      <c r="C18" s="12"/>
      <c r="D18" s="9"/>
      <c r="E18" s="48">
        <v>0</v>
      </c>
    </row>
    <row r="19" spans="1:5" ht="38.450000000000003" customHeight="1" x14ac:dyDescent="0.25">
      <c r="A19" s="82" t="s">
        <v>33</v>
      </c>
      <c r="B19" s="12" t="s">
        <v>34</v>
      </c>
      <c r="C19" s="12">
        <v>8</v>
      </c>
      <c r="D19" s="40"/>
      <c r="E19" s="112">
        <v>0</v>
      </c>
    </row>
    <row r="20" spans="1:5" ht="38.450000000000003" customHeight="1" x14ac:dyDescent="0.25">
      <c r="A20" s="82" t="s">
        <v>35</v>
      </c>
      <c r="B20" s="12" t="s">
        <v>36</v>
      </c>
      <c r="C20" s="12">
        <v>8</v>
      </c>
      <c r="D20" s="88">
        <v>183887566458</v>
      </c>
      <c r="E20" s="111">
        <v>229429743698</v>
      </c>
    </row>
    <row r="21" spans="1:5" ht="38.450000000000003" customHeight="1" x14ac:dyDescent="0.25">
      <c r="A21" s="82" t="s">
        <v>37</v>
      </c>
      <c r="B21" s="12" t="s">
        <v>38</v>
      </c>
      <c r="C21" s="12"/>
      <c r="D21" s="9"/>
      <c r="E21" s="48">
        <v>0</v>
      </c>
    </row>
    <row r="22" spans="1:5" ht="38.450000000000003" customHeight="1" x14ac:dyDescent="0.25">
      <c r="A22" s="82" t="s">
        <v>39</v>
      </c>
      <c r="B22" s="12" t="s">
        <v>40</v>
      </c>
      <c r="C22" s="12"/>
      <c r="D22" s="40"/>
      <c r="E22" s="112">
        <v>0</v>
      </c>
    </row>
    <row r="23" spans="1:5" s="42" customFormat="1" ht="38.450000000000003" customHeight="1" x14ac:dyDescent="0.25">
      <c r="A23" s="81" t="s">
        <v>41</v>
      </c>
      <c r="B23" s="17" t="s">
        <v>42</v>
      </c>
      <c r="C23" s="17"/>
      <c r="D23" s="43">
        <f>D24+D25</f>
        <v>298396488223</v>
      </c>
      <c r="E23" s="43">
        <f>E24+E25</f>
        <v>234360960354</v>
      </c>
    </row>
    <row r="24" spans="1:5" ht="38.450000000000003" customHeight="1" x14ac:dyDescent="0.25">
      <c r="A24" s="82" t="s">
        <v>43</v>
      </c>
      <c r="B24" s="12" t="s">
        <v>44</v>
      </c>
      <c r="C24" s="12">
        <v>7</v>
      </c>
      <c r="D24" s="74">
        <v>298396488223</v>
      </c>
      <c r="E24" s="111">
        <v>234360960354</v>
      </c>
    </row>
    <row r="25" spans="1:5" ht="38.450000000000003" customHeight="1" x14ac:dyDescent="0.25">
      <c r="A25" s="82" t="s">
        <v>45</v>
      </c>
      <c r="B25" s="12" t="s">
        <v>46</v>
      </c>
      <c r="C25" s="12"/>
      <c r="D25" s="9"/>
      <c r="E25" s="9"/>
    </row>
    <row r="26" spans="1:5" s="42" customFormat="1" ht="38.450000000000003" customHeight="1" x14ac:dyDescent="0.25">
      <c r="A26" s="81" t="s">
        <v>47</v>
      </c>
      <c r="B26" s="17" t="s">
        <v>48</v>
      </c>
      <c r="C26" s="17"/>
      <c r="D26" s="43">
        <f>D27+D28+D29+D30+D31</f>
        <v>8269428948</v>
      </c>
      <c r="E26" s="43">
        <f>E27+E28+E29+E30+E31</f>
        <v>7906926291</v>
      </c>
    </row>
    <row r="27" spans="1:5" ht="38.450000000000003" customHeight="1" x14ac:dyDescent="0.25">
      <c r="A27" s="82" t="s">
        <v>49</v>
      </c>
      <c r="B27" s="12" t="s">
        <v>50</v>
      </c>
      <c r="C27" s="12">
        <v>9</v>
      </c>
      <c r="D27" s="74">
        <v>508714773</v>
      </c>
      <c r="E27" s="111">
        <v>554786314</v>
      </c>
    </row>
    <row r="28" spans="1:5" ht="38.450000000000003" customHeight="1" x14ac:dyDescent="0.25">
      <c r="A28" s="82" t="s">
        <v>51</v>
      </c>
      <c r="B28" s="12" t="s">
        <v>52</v>
      </c>
      <c r="C28" s="12"/>
      <c r="D28" s="74">
        <v>7760714175</v>
      </c>
      <c r="E28" s="111">
        <v>7352139977</v>
      </c>
    </row>
    <row r="29" spans="1:5" ht="38.450000000000003" customHeight="1" x14ac:dyDescent="0.25">
      <c r="A29" s="82" t="s">
        <v>53</v>
      </c>
      <c r="B29" s="12" t="s">
        <v>54</v>
      </c>
      <c r="C29" s="12"/>
      <c r="D29" s="9"/>
      <c r="E29" s="9"/>
    </row>
    <row r="30" spans="1:5" ht="38.450000000000003" customHeight="1" x14ac:dyDescent="0.25">
      <c r="A30" s="82" t="s">
        <v>55</v>
      </c>
      <c r="B30" s="12" t="s">
        <v>56</v>
      </c>
      <c r="C30" s="12"/>
      <c r="D30" s="9"/>
      <c r="E30" s="9"/>
    </row>
    <row r="31" spans="1:5" ht="38.450000000000003" customHeight="1" x14ac:dyDescent="0.25">
      <c r="A31" s="82" t="s">
        <v>57</v>
      </c>
      <c r="B31" s="12" t="s">
        <v>58</v>
      </c>
      <c r="C31" s="12"/>
      <c r="D31" s="9"/>
      <c r="E31" s="9"/>
    </row>
    <row r="32" spans="1:5" s="42" customFormat="1" ht="38.450000000000003" customHeight="1" x14ac:dyDescent="0.25">
      <c r="A32" s="81" t="s">
        <v>59</v>
      </c>
      <c r="B32" s="17" t="s">
        <v>60</v>
      </c>
      <c r="C32" s="17"/>
      <c r="D32" s="18">
        <f>D41+D51+D54+D57+D63</f>
        <v>274164111807</v>
      </c>
      <c r="E32" s="18">
        <f>E41+E51+E54+E57+E63</f>
        <v>274267850811</v>
      </c>
    </row>
    <row r="33" spans="1:5" ht="38.450000000000003" customHeight="1" x14ac:dyDescent="0.25">
      <c r="A33" s="82" t="s">
        <v>61</v>
      </c>
      <c r="B33" s="12" t="s">
        <v>62</v>
      </c>
      <c r="C33" s="12"/>
      <c r="D33" s="37">
        <f>D34+D35+D36+D37+D38+D39+D40</f>
        <v>0</v>
      </c>
      <c r="E33" s="37">
        <f>E34+E35+E36+E37+E38+E39+E40</f>
        <v>0</v>
      </c>
    </row>
    <row r="34" spans="1:5" ht="38.450000000000003" customHeight="1" x14ac:dyDescent="0.25">
      <c r="A34" s="82" t="s">
        <v>63</v>
      </c>
      <c r="B34" s="12" t="s">
        <v>64</v>
      </c>
      <c r="C34" s="12"/>
      <c r="D34" s="9">
        <v>0</v>
      </c>
      <c r="E34" s="9"/>
    </row>
    <row r="35" spans="1:5" ht="38.450000000000003" customHeight="1" x14ac:dyDescent="0.25">
      <c r="A35" s="82" t="s">
        <v>65</v>
      </c>
      <c r="B35" s="12" t="s">
        <v>66</v>
      </c>
      <c r="C35" s="12"/>
      <c r="D35" s="9">
        <v>0</v>
      </c>
      <c r="E35" s="9"/>
    </row>
    <row r="36" spans="1:5" ht="38.450000000000003" customHeight="1" x14ac:dyDescent="0.25">
      <c r="A36" s="82" t="s">
        <v>67</v>
      </c>
      <c r="B36" s="12" t="s">
        <v>68</v>
      </c>
      <c r="C36" s="12"/>
      <c r="D36" s="9">
        <v>0</v>
      </c>
      <c r="E36" s="9"/>
    </row>
    <row r="37" spans="1:5" ht="38.450000000000003" customHeight="1" x14ac:dyDescent="0.25">
      <c r="A37" s="82" t="s">
        <v>69</v>
      </c>
      <c r="B37" s="12" t="s">
        <v>70</v>
      </c>
      <c r="C37" s="12"/>
      <c r="D37" s="9">
        <v>0</v>
      </c>
      <c r="E37" s="9"/>
    </row>
    <row r="38" spans="1:5" ht="38.450000000000003" customHeight="1" x14ac:dyDescent="0.25">
      <c r="A38" s="82" t="s">
        <v>71</v>
      </c>
      <c r="B38" s="12" t="s">
        <v>72</v>
      </c>
      <c r="C38" s="12"/>
      <c r="D38" s="9">
        <v>0</v>
      </c>
      <c r="E38" s="9"/>
    </row>
    <row r="39" spans="1:5" ht="38.450000000000003" customHeight="1" x14ac:dyDescent="0.25">
      <c r="A39" s="82" t="s">
        <v>73</v>
      </c>
      <c r="B39" s="12" t="s">
        <v>74</v>
      </c>
      <c r="C39" s="12"/>
      <c r="D39" s="9">
        <v>0</v>
      </c>
      <c r="E39" s="9"/>
    </row>
    <row r="40" spans="1:5" ht="38.450000000000003" customHeight="1" x14ac:dyDescent="0.25">
      <c r="A40" s="82" t="s">
        <v>75</v>
      </c>
      <c r="B40" s="12" t="s">
        <v>76</v>
      </c>
      <c r="C40" s="12"/>
      <c r="D40" s="9">
        <v>0</v>
      </c>
      <c r="E40" s="9"/>
    </row>
    <row r="41" spans="1:5" s="42" customFormat="1" ht="38.450000000000003" customHeight="1" x14ac:dyDescent="0.25">
      <c r="A41" s="81" t="s">
        <v>77</v>
      </c>
      <c r="B41" s="17" t="s">
        <v>78</v>
      </c>
      <c r="C41" s="17"/>
      <c r="D41" s="43">
        <f>D42+D45+D48</f>
        <v>4538761359</v>
      </c>
      <c r="E41" s="43">
        <f>E42+E45+E48</f>
        <v>4862188363</v>
      </c>
    </row>
    <row r="42" spans="1:5" s="42" customFormat="1" ht="38.450000000000003" customHeight="1" x14ac:dyDescent="0.25">
      <c r="A42" s="81" t="s">
        <v>79</v>
      </c>
      <c r="B42" s="17" t="s">
        <v>80</v>
      </c>
      <c r="C42" s="17">
        <v>11</v>
      </c>
      <c r="D42" s="43">
        <f>D43+D44</f>
        <v>4502959289</v>
      </c>
      <c r="E42" s="43">
        <f>E43+E44</f>
        <v>4824340459</v>
      </c>
    </row>
    <row r="43" spans="1:5" s="45" customFormat="1" ht="38.450000000000003" customHeight="1" x14ac:dyDescent="0.25">
      <c r="A43" s="83" t="s">
        <v>81</v>
      </c>
      <c r="B43" s="23" t="s">
        <v>82</v>
      </c>
      <c r="C43" s="23"/>
      <c r="D43" s="75">
        <v>17255193844</v>
      </c>
      <c r="E43" s="111">
        <v>17255193844</v>
      </c>
    </row>
    <row r="44" spans="1:5" s="45" customFormat="1" ht="38.450000000000003" customHeight="1" x14ac:dyDescent="0.25">
      <c r="A44" s="83" t="s">
        <v>83</v>
      </c>
      <c r="B44" s="23" t="s">
        <v>84</v>
      </c>
      <c r="C44" s="23"/>
      <c r="D44" s="75">
        <v>-12752234555</v>
      </c>
      <c r="E44" s="111">
        <v>-12430853385</v>
      </c>
    </row>
    <row r="45" spans="1:5" ht="38.450000000000003" customHeight="1" x14ac:dyDescent="0.25">
      <c r="A45" s="82" t="s">
        <v>85</v>
      </c>
      <c r="B45" s="12" t="s">
        <v>86</v>
      </c>
      <c r="C45" s="12"/>
      <c r="D45" s="37">
        <f>D46+D47</f>
        <v>0</v>
      </c>
      <c r="E45" s="113">
        <f>E46+E47</f>
        <v>0</v>
      </c>
    </row>
    <row r="46" spans="1:5" s="45" customFormat="1" ht="38.450000000000003" customHeight="1" x14ac:dyDescent="0.25">
      <c r="A46" s="83" t="s">
        <v>81</v>
      </c>
      <c r="B46" s="23" t="s">
        <v>87</v>
      </c>
      <c r="C46" s="23"/>
      <c r="D46" s="41">
        <v>0</v>
      </c>
      <c r="E46" s="41">
        <v>0</v>
      </c>
    </row>
    <row r="47" spans="1:5" s="45" customFormat="1" ht="38.450000000000003" customHeight="1" x14ac:dyDescent="0.25">
      <c r="A47" s="83" t="s">
        <v>83</v>
      </c>
      <c r="B47" s="23" t="s">
        <v>88</v>
      </c>
      <c r="C47" s="23"/>
      <c r="D47" s="41">
        <v>0</v>
      </c>
      <c r="E47" s="41">
        <v>0</v>
      </c>
    </row>
    <row r="48" spans="1:5" ht="38.450000000000003" customHeight="1" x14ac:dyDescent="0.25">
      <c r="A48" s="82" t="s">
        <v>89</v>
      </c>
      <c r="B48" s="12" t="s">
        <v>90</v>
      </c>
      <c r="C48" s="12">
        <v>12</v>
      </c>
      <c r="D48" s="77">
        <f>D49+D50</f>
        <v>35802070</v>
      </c>
      <c r="E48" s="77">
        <f>E49+E50</f>
        <v>37847904</v>
      </c>
    </row>
    <row r="49" spans="1:7" s="45" customFormat="1" ht="38.450000000000003" customHeight="1" x14ac:dyDescent="0.25">
      <c r="A49" s="83" t="s">
        <v>91</v>
      </c>
      <c r="B49" s="23" t="s">
        <v>92</v>
      </c>
      <c r="C49" s="23"/>
      <c r="D49" s="75">
        <v>347020440</v>
      </c>
      <c r="E49" s="78">
        <v>347020440</v>
      </c>
    </row>
    <row r="50" spans="1:7" s="45" customFormat="1" ht="38.450000000000003" customHeight="1" x14ac:dyDescent="0.25">
      <c r="A50" s="83" t="s">
        <v>93</v>
      </c>
      <c r="B50" s="23" t="s">
        <v>94</v>
      </c>
      <c r="C50" s="23"/>
      <c r="D50" s="75">
        <v>-311218370</v>
      </c>
      <c r="E50" s="111">
        <v>-309172536</v>
      </c>
    </row>
    <row r="51" spans="1:7" s="42" customFormat="1" ht="38.450000000000003" customHeight="1" x14ac:dyDescent="0.25">
      <c r="A51" s="81" t="s">
        <v>95</v>
      </c>
      <c r="B51" s="17" t="s">
        <v>96</v>
      </c>
      <c r="C51" s="17">
        <v>13</v>
      </c>
      <c r="D51" s="43">
        <f>D52+D53</f>
        <v>152925000000</v>
      </c>
      <c r="E51" s="43">
        <f>E52+E53</f>
        <v>152925000000</v>
      </c>
    </row>
    <row r="52" spans="1:7" s="45" customFormat="1" ht="38.450000000000003" customHeight="1" x14ac:dyDescent="0.25">
      <c r="A52" s="83" t="s">
        <v>81</v>
      </c>
      <c r="B52" s="23" t="s">
        <v>97</v>
      </c>
      <c r="C52" s="23"/>
      <c r="D52" s="73">
        <v>152925000000</v>
      </c>
      <c r="E52" s="73">
        <v>152925000000</v>
      </c>
    </row>
    <row r="53" spans="1:7" s="45" customFormat="1" ht="38.450000000000003" customHeight="1" x14ac:dyDescent="0.25">
      <c r="A53" s="83" t="s">
        <v>93</v>
      </c>
      <c r="B53" s="23" t="s">
        <v>98</v>
      </c>
      <c r="C53" s="23"/>
      <c r="D53" s="34"/>
      <c r="E53" s="34"/>
    </row>
    <row r="54" spans="1:7" s="42" customFormat="1" ht="38.450000000000003" customHeight="1" x14ac:dyDescent="0.25">
      <c r="A54" s="81" t="s">
        <v>99</v>
      </c>
      <c r="B54" s="17" t="s">
        <v>100</v>
      </c>
      <c r="C54" s="17">
        <v>10</v>
      </c>
      <c r="D54" s="43">
        <f>D55+D56</f>
        <v>1813146616</v>
      </c>
      <c r="E54" s="43">
        <f>E55+E56</f>
        <v>1593458616</v>
      </c>
    </row>
    <row r="55" spans="1:7" ht="38.450000000000003" customHeight="1" x14ac:dyDescent="0.25">
      <c r="A55" s="82" t="s">
        <v>101</v>
      </c>
      <c r="B55" s="12" t="s">
        <v>102</v>
      </c>
      <c r="C55" s="12"/>
      <c r="D55" s="40">
        <v>0</v>
      </c>
      <c r="E55" s="9"/>
    </row>
    <row r="56" spans="1:7" ht="38.450000000000003" customHeight="1" x14ac:dyDescent="0.25">
      <c r="A56" s="82" t="s">
        <v>103</v>
      </c>
      <c r="B56" s="12" t="s">
        <v>104</v>
      </c>
      <c r="C56" s="12"/>
      <c r="D56" s="74">
        <v>1813146616</v>
      </c>
      <c r="E56" s="74">
        <v>1593458616</v>
      </c>
    </row>
    <row r="57" spans="1:7" s="42" customFormat="1" ht="38.450000000000003" customHeight="1" x14ac:dyDescent="0.25">
      <c r="A57" s="81" t="s">
        <v>105</v>
      </c>
      <c r="B57" s="17" t="s">
        <v>106</v>
      </c>
      <c r="C57" s="17">
        <v>5</v>
      </c>
      <c r="D57" s="43">
        <f>D58+D59+D60+D61+D62</f>
        <v>114887203832</v>
      </c>
      <c r="E57" s="43">
        <f>E58+E59+E60+E61+E62</f>
        <v>114887203832</v>
      </c>
    </row>
    <row r="58" spans="1:7" ht="38.450000000000003" customHeight="1" x14ac:dyDescent="0.25">
      <c r="A58" s="82" t="s">
        <v>107</v>
      </c>
      <c r="B58" s="12" t="s">
        <v>108</v>
      </c>
      <c r="C58" s="12"/>
      <c r="D58" s="74">
        <v>114910000000</v>
      </c>
      <c r="E58" s="74">
        <v>114910000000</v>
      </c>
      <c r="G58" s="74"/>
    </row>
    <row r="59" spans="1:7" ht="38.450000000000003" customHeight="1" x14ac:dyDescent="0.25">
      <c r="A59" s="82" t="s">
        <v>109</v>
      </c>
      <c r="B59" s="12" t="s">
        <v>110</v>
      </c>
      <c r="C59" s="12"/>
      <c r="D59" s="74">
        <v>-22796168</v>
      </c>
      <c r="E59" s="74">
        <v>-22796168</v>
      </c>
    </row>
    <row r="60" spans="1:7" ht="38.450000000000003" customHeight="1" x14ac:dyDescent="0.25">
      <c r="A60" s="82" t="s">
        <v>111</v>
      </c>
      <c r="B60" s="12" t="s">
        <v>112</v>
      </c>
      <c r="C60" s="12"/>
      <c r="D60" s="74">
        <v>0</v>
      </c>
      <c r="E60" s="76"/>
      <c r="G60" s="74"/>
    </row>
    <row r="61" spans="1:7" ht="38.450000000000003" customHeight="1" x14ac:dyDescent="0.25">
      <c r="A61" s="82" t="s">
        <v>113</v>
      </c>
      <c r="B61" s="12" t="s">
        <v>114</v>
      </c>
      <c r="C61" s="12"/>
      <c r="D61" s="9"/>
      <c r="E61" s="48"/>
      <c r="G61" s="79"/>
    </row>
    <row r="62" spans="1:7" ht="38.450000000000003" customHeight="1" x14ac:dyDescent="0.25">
      <c r="A62" s="82" t="s">
        <v>115</v>
      </c>
      <c r="B62" s="12" t="s">
        <v>116</v>
      </c>
      <c r="C62" s="12"/>
      <c r="D62" s="40"/>
      <c r="E62" s="48"/>
    </row>
    <row r="63" spans="1:7" s="42" customFormat="1" ht="38.450000000000003" customHeight="1" x14ac:dyDescent="0.25">
      <c r="A63" s="81" t="s">
        <v>117</v>
      </c>
      <c r="B63" s="17" t="s">
        <v>118</v>
      </c>
      <c r="C63" s="17"/>
      <c r="D63" s="43">
        <f>D64+D65+D66+D67+D68</f>
        <v>0</v>
      </c>
      <c r="E63" s="43">
        <f>E64+E65+E66+E67+E68</f>
        <v>0</v>
      </c>
    </row>
    <row r="64" spans="1:7" ht="38.450000000000003" customHeight="1" x14ac:dyDescent="0.25">
      <c r="A64" s="82" t="s">
        <v>119</v>
      </c>
      <c r="B64" s="12" t="s">
        <v>120</v>
      </c>
      <c r="C64" s="12">
        <v>9</v>
      </c>
      <c r="D64" s="40"/>
      <c r="E64" s="9"/>
    </row>
    <row r="65" spans="1:5" ht="38.450000000000003" customHeight="1" x14ac:dyDescent="0.25">
      <c r="A65" s="82" t="s">
        <v>121</v>
      </c>
      <c r="B65" s="12" t="s">
        <v>122</v>
      </c>
      <c r="C65" s="12"/>
      <c r="D65" s="9"/>
      <c r="E65" s="9"/>
    </row>
    <row r="66" spans="1:5" ht="38.450000000000003" customHeight="1" x14ac:dyDescent="0.25">
      <c r="A66" s="82" t="s">
        <v>123</v>
      </c>
      <c r="B66" s="12" t="s">
        <v>124</v>
      </c>
      <c r="C66" s="12"/>
      <c r="D66" s="9"/>
      <c r="E66" s="9"/>
    </row>
    <row r="67" spans="1:5" ht="38.450000000000003" customHeight="1" x14ac:dyDescent="0.25">
      <c r="A67" s="82" t="s">
        <v>125</v>
      </c>
      <c r="B67" s="12" t="s">
        <v>126</v>
      </c>
      <c r="C67" s="12"/>
      <c r="D67" s="9"/>
      <c r="E67" s="9"/>
    </row>
    <row r="68" spans="1:5" ht="38.450000000000003" customHeight="1" x14ac:dyDescent="0.25">
      <c r="A68" s="82" t="s">
        <v>127</v>
      </c>
      <c r="B68" s="12" t="s">
        <v>128</v>
      </c>
      <c r="C68" s="12"/>
      <c r="D68" s="9"/>
      <c r="E68" s="9"/>
    </row>
    <row r="69" spans="1:5" s="42" customFormat="1" ht="38.450000000000003" customHeight="1" x14ac:dyDescent="0.25">
      <c r="A69" s="81" t="s">
        <v>129</v>
      </c>
      <c r="B69" s="17" t="s">
        <v>130</v>
      </c>
      <c r="C69" s="17"/>
      <c r="D69" s="43">
        <f>D6+D32</f>
        <v>1078302934046</v>
      </c>
      <c r="E69" s="43">
        <f>E6+E32</f>
        <v>1002847227753</v>
      </c>
    </row>
    <row r="70" spans="1:5" s="42" customFormat="1" ht="38.450000000000003" customHeight="1" x14ac:dyDescent="0.25">
      <c r="A70" s="81" t="s">
        <v>131</v>
      </c>
      <c r="B70" s="17" t="s">
        <v>132</v>
      </c>
      <c r="C70" s="17"/>
      <c r="D70" s="46">
        <f>D71+D86</f>
        <v>392804202866</v>
      </c>
      <c r="E70" s="18">
        <f>E71+E86</f>
        <v>305893341763</v>
      </c>
    </row>
    <row r="71" spans="1:5" s="42" customFormat="1" ht="38.450000000000003" customHeight="1" x14ac:dyDescent="0.25">
      <c r="A71" s="81" t="s">
        <v>133</v>
      </c>
      <c r="B71" s="17" t="s">
        <v>134</v>
      </c>
      <c r="C71" s="17"/>
      <c r="D71" s="47">
        <f>D72+D73+D74+D75+D76+D77+D78+D79+D80+D81+D82+D83+D84+D85</f>
        <v>383818914548</v>
      </c>
      <c r="E71" s="43">
        <f>E72+E73+E74+E75+E76+E77+E78+E79+E80+E81+E82+E83+E84+E85</f>
        <v>304193669632</v>
      </c>
    </row>
    <row r="72" spans="1:5" ht="38.450000000000003" customHeight="1" x14ac:dyDescent="0.25">
      <c r="A72" s="82" t="s">
        <v>135</v>
      </c>
      <c r="B72" s="12" t="s">
        <v>136</v>
      </c>
      <c r="C72" s="12">
        <v>14</v>
      </c>
      <c r="D72" s="74">
        <v>49554117977</v>
      </c>
      <c r="E72" s="111">
        <v>61482096088</v>
      </c>
    </row>
    <row r="73" spans="1:5" ht="38.450000000000003" customHeight="1" x14ac:dyDescent="0.25">
      <c r="A73" s="82" t="s">
        <v>137</v>
      </c>
      <c r="B73" s="12" t="s">
        <v>138</v>
      </c>
      <c r="C73" s="44"/>
      <c r="D73" s="74">
        <v>15996349666</v>
      </c>
      <c r="E73" s="111">
        <v>234619046</v>
      </c>
    </row>
    <row r="74" spans="1:5" ht="38.450000000000003" customHeight="1" x14ac:dyDescent="0.25">
      <c r="A74" s="82" t="s">
        <v>139</v>
      </c>
      <c r="B74" s="12" t="s">
        <v>140</v>
      </c>
      <c r="C74" s="12">
        <v>15</v>
      </c>
      <c r="D74" s="74">
        <v>0</v>
      </c>
      <c r="E74" s="111">
        <v>5945833826</v>
      </c>
    </row>
    <row r="75" spans="1:5" ht="38.450000000000003" customHeight="1" x14ac:dyDescent="0.25">
      <c r="A75" s="82" t="s">
        <v>141</v>
      </c>
      <c r="B75" s="12" t="s">
        <v>142</v>
      </c>
      <c r="C75" s="12"/>
      <c r="D75" s="74">
        <v>279512309</v>
      </c>
      <c r="E75" s="111">
        <v>399157000</v>
      </c>
    </row>
    <row r="76" spans="1:5" ht="38.450000000000003" customHeight="1" x14ac:dyDescent="0.25">
      <c r="A76" s="82" t="s">
        <v>143</v>
      </c>
      <c r="B76" s="12" t="s">
        <v>144</v>
      </c>
      <c r="C76" s="12"/>
      <c r="D76" s="74">
        <v>49026159756</v>
      </c>
      <c r="E76" s="111">
        <v>12555528096</v>
      </c>
    </row>
    <row r="77" spans="1:5" ht="38.450000000000003" customHeight="1" x14ac:dyDescent="0.25">
      <c r="A77" s="82" t="s">
        <v>145</v>
      </c>
      <c r="B77" s="12" t="s">
        <v>146</v>
      </c>
      <c r="C77" s="12"/>
      <c r="D77" s="9"/>
      <c r="E77" s="48">
        <v>0</v>
      </c>
    </row>
    <row r="78" spans="1:5" ht="38.450000000000003" customHeight="1" x14ac:dyDescent="0.25">
      <c r="A78" s="82" t="s">
        <v>147</v>
      </c>
      <c r="B78" s="12" t="s">
        <v>148</v>
      </c>
      <c r="C78" s="12"/>
      <c r="D78" s="9"/>
      <c r="E78" s="48">
        <v>0</v>
      </c>
    </row>
    <row r="79" spans="1:5" ht="38.450000000000003" customHeight="1" x14ac:dyDescent="0.25">
      <c r="A79" s="82" t="s">
        <v>149</v>
      </c>
      <c r="B79" s="12" t="s">
        <v>150</v>
      </c>
      <c r="C79" s="12"/>
      <c r="D79" s="9"/>
      <c r="E79" s="48">
        <v>0</v>
      </c>
    </row>
    <row r="80" spans="1:5" ht="38.450000000000003" customHeight="1" x14ac:dyDescent="0.25">
      <c r="A80" s="82" t="s">
        <v>151</v>
      </c>
      <c r="B80" s="12" t="s">
        <v>152</v>
      </c>
      <c r="C80" s="12">
        <v>16</v>
      </c>
      <c r="D80" s="40"/>
      <c r="E80" s="48"/>
    </row>
    <row r="81" spans="1:7" ht="38.450000000000003" customHeight="1" x14ac:dyDescent="0.25">
      <c r="A81" s="82" t="s">
        <v>153</v>
      </c>
      <c r="B81" s="12" t="s">
        <v>154</v>
      </c>
      <c r="C81" s="12">
        <v>17</v>
      </c>
      <c r="D81" s="40">
        <v>267569346909</v>
      </c>
      <c r="E81" s="111">
        <v>222183007645</v>
      </c>
    </row>
    <row r="82" spans="1:7" ht="38.450000000000003" customHeight="1" x14ac:dyDescent="0.25">
      <c r="A82" s="82" t="s">
        <v>155</v>
      </c>
      <c r="B82" s="12" t="s">
        <v>156</v>
      </c>
      <c r="C82" s="12"/>
      <c r="D82" s="9"/>
      <c r="E82" s="48">
        <v>0</v>
      </c>
      <c r="G82" s="52"/>
    </row>
    <row r="83" spans="1:7" ht="38.450000000000003" customHeight="1" x14ac:dyDescent="0.25">
      <c r="A83" s="82" t="s">
        <v>157</v>
      </c>
      <c r="B83" s="12" t="s">
        <v>158</v>
      </c>
      <c r="C83" s="12"/>
      <c r="D83" s="74">
        <v>1393427931</v>
      </c>
      <c r="E83" s="74">
        <v>1393427931</v>
      </c>
      <c r="F83" s="52"/>
      <c r="G83" s="52"/>
    </row>
    <row r="84" spans="1:7" ht="38.450000000000003" customHeight="1" x14ac:dyDescent="0.25">
      <c r="A84" s="82" t="s">
        <v>159</v>
      </c>
      <c r="B84" s="12" t="s">
        <v>160</v>
      </c>
      <c r="C84" s="12"/>
      <c r="D84" s="9"/>
      <c r="E84" s="48"/>
      <c r="F84" s="51"/>
      <c r="G84" s="52"/>
    </row>
    <row r="85" spans="1:7" ht="38.450000000000003" customHeight="1" x14ac:dyDescent="0.25">
      <c r="A85" s="82" t="s">
        <v>161</v>
      </c>
      <c r="B85" s="12" t="s">
        <v>162</v>
      </c>
      <c r="C85" s="12"/>
      <c r="D85" s="9"/>
      <c r="E85" s="48"/>
      <c r="F85" s="50"/>
      <c r="G85" s="52"/>
    </row>
    <row r="86" spans="1:7" s="42" customFormat="1" ht="38.450000000000003" customHeight="1" x14ac:dyDescent="0.25">
      <c r="A86" s="81" t="s">
        <v>163</v>
      </c>
      <c r="B86" s="17" t="s">
        <v>164</v>
      </c>
      <c r="C86" s="17"/>
      <c r="D86" s="43">
        <f>D87+D88+D89+D90+D91+D92+D93+D94+D95+D96+D97+D98+D99</f>
        <v>8985288318</v>
      </c>
      <c r="E86" s="43">
        <f>E87+E88+E89+E90+E91+E92+E93+E94+E95+E96+E97+E98+E99</f>
        <v>1699672131</v>
      </c>
      <c r="F86" s="49"/>
    </row>
    <row r="87" spans="1:7" ht="38.450000000000003" customHeight="1" x14ac:dyDescent="0.25">
      <c r="A87" s="82" t="s">
        <v>165</v>
      </c>
      <c r="B87" s="12" t="s">
        <v>166</v>
      </c>
      <c r="C87" s="12"/>
      <c r="D87" s="9"/>
      <c r="E87" s="9"/>
    </row>
    <row r="88" spans="1:7" ht="38.450000000000003" customHeight="1" x14ac:dyDescent="0.25">
      <c r="A88" s="82" t="s">
        <v>167</v>
      </c>
      <c r="B88" s="12" t="s">
        <v>168</v>
      </c>
      <c r="C88" s="12"/>
      <c r="D88" s="9"/>
      <c r="E88" s="9"/>
    </row>
    <row r="89" spans="1:7" ht="38.450000000000003" customHeight="1" x14ac:dyDescent="0.25">
      <c r="A89" s="82" t="s">
        <v>169</v>
      </c>
      <c r="B89" s="12" t="s">
        <v>170</v>
      </c>
      <c r="C89" s="12"/>
      <c r="D89" s="9"/>
      <c r="E89" s="9"/>
    </row>
    <row r="90" spans="1:7" ht="38.450000000000003" customHeight="1" x14ac:dyDescent="0.25">
      <c r="A90" s="82" t="s">
        <v>171</v>
      </c>
      <c r="B90" s="12" t="s">
        <v>172</v>
      </c>
      <c r="C90" s="12"/>
      <c r="D90" s="9"/>
      <c r="E90" s="9"/>
    </row>
    <row r="91" spans="1:7" ht="38.450000000000003" customHeight="1" x14ac:dyDescent="0.25">
      <c r="A91" s="82" t="s">
        <v>173</v>
      </c>
      <c r="B91" s="12" t="s">
        <v>174</v>
      </c>
      <c r="C91" s="12"/>
      <c r="D91" s="9"/>
      <c r="E91" s="9"/>
    </row>
    <row r="92" spans="1:7" ht="38.450000000000003" customHeight="1" x14ac:dyDescent="0.25">
      <c r="A92" s="82" t="s">
        <v>175</v>
      </c>
      <c r="B92" s="12" t="s">
        <v>176</v>
      </c>
      <c r="C92" s="12"/>
      <c r="D92" s="9"/>
      <c r="E92" s="9"/>
    </row>
    <row r="93" spans="1:7" ht="38.450000000000003" customHeight="1" x14ac:dyDescent="0.25">
      <c r="A93" s="82" t="s">
        <v>177</v>
      </c>
      <c r="B93" s="12" t="s">
        <v>178</v>
      </c>
      <c r="C93" s="12"/>
      <c r="D93" s="9"/>
      <c r="E93" s="9"/>
    </row>
    <row r="94" spans="1:7" ht="38.450000000000003" customHeight="1" x14ac:dyDescent="0.25">
      <c r="A94" s="82" t="s">
        <v>179</v>
      </c>
      <c r="B94" s="12" t="s">
        <v>180</v>
      </c>
      <c r="C94" s="12"/>
      <c r="D94" s="74">
        <v>8985288318</v>
      </c>
      <c r="E94" s="74">
        <v>1699672131</v>
      </c>
    </row>
    <row r="95" spans="1:7" ht="38.450000000000003" customHeight="1" x14ac:dyDescent="0.25">
      <c r="A95" s="82" t="s">
        <v>181</v>
      </c>
      <c r="B95" s="12" t="s">
        <v>182</v>
      </c>
      <c r="C95" s="12"/>
      <c r="D95" s="9"/>
      <c r="E95" s="9"/>
    </row>
    <row r="96" spans="1:7" ht="38.450000000000003" customHeight="1" x14ac:dyDescent="0.25">
      <c r="A96" s="82" t="s">
        <v>183</v>
      </c>
      <c r="B96" s="12" t="s">
        <v>184</v>
      </c>
      <c r="C96" s="12"/>
      <c r="D96" s="9"/>
      <c r="E96" s="9"/>
    </row>
    <row r="97" spans="1:5" ht="38.450000000000003" customHeight="1" x14ac:dyDescent="0.25">
      <c r="A97" s="82" t="s">
        <v>185</v>
      </c>
      <c r="B97" s="12" t="s">
        <v>186</v>
      </c>
      <c r="C97" s="12"/>
      <c r="D97" s="9"/>
      <c r="E97" s="9"/>
    </row>
    <row r="98" spans="1:5" ht="38.450000000000003" customHeight="1" x14ac:dyDescent="0.25">
      <c r="A98" s="82" t="s">
        <v>187</v>
      </c>
      <c r="B98" s="12" t="s">
        <v>188</v>
      </c>
      <c r="C98" s="12"/>
      <c r="D98" s="9"/>
      <c r="E98" s="9"/>
    </row>
    <row r="99" spans="1:5" ht="38.450000000000003" customHeight="1" x14ac:dyDescent="0.25">
      <c r="A99" s="82" t="s">
        <v>189</v>
      </c>
      <c r="B99" s="12" t="s">
        <v>190</v>
      </c>
      <c r="C99" s="12"/>
      <c r="D99" s="9"/>
      <c r="E99" s="9"/>
    </row>
    <row r="100" spans="1:5" s="42" customFormat="1" ht="38.450000000000003" customHeight="1" x14ac:dyDescent="0.25">
      <c r="A100" s="81" t="s">
        <v>191</v>
      </c>
      <c r="B100" s="17" t="s">
        <v>192</v>
      </c>
      <c r="C100" s="17"/>
      <c r="D100" s="43">
        <f>D101+D119</f>
        <v>685498731180</v>
      </c>
      <c r="E100" s="43">
        <f>E101+E119</f>
        <v>696953885990</v>
      </c>
    </row>
    <row r="101" spans="1:5" s="42" customFormat="1" ht="38.450000000000003" customHeight="1" x14ac:dyDescent="0.25">
      <c r="A101" s="81" t="s">
        <v>193</v>
      </c>
      <c r="B101" s="17" t="s">
        <v>194</v>
      </c>
      <c r="C101" s="17">
        <v>18</v>
      </c>
      <c r="D101" s="18">
        <f>D102+D105+D111+D114</f>
        <v>685498731180</v>
      </c>
      <c r="E101" s="18">
        <f>E102+E105+E111+E114</f>
        <v>696953885990</v>
      </c>
    </row>
    <row r="102" spans="1:5" ht="38.450000000000003" customHeight="1" x14ac:dyDescent="0.25">
      <c r="A102" s="82" t="s">
        <v>195</v>
      </c>
      <c r="B102" s="12" t="s">
        <v>196</v>
      </c>
      <c r="C102" s="12"/>
      <c r="D102" s="74">
        <f>D103</f>
        <v>639910000000</v>
      </c>
      <c r="E102" s="74">
        <f>E103</f>
        <v>639910000000</v>
      </c>
    </row>
    <row r="103" spans="1:5" s="45" customFormat="1" ht="38.450000000000003" customHeight="1" x14ac:dyDescent="0.25">
      <c r="A103" s="83" t="s">
        <v>197</v>
      </c>
      <c r="B103" s="23" t="s">
        <v>198</v>
      </c>
      <c r="C103" s="23"/>
      <c r="D103" s="74">
        <v>639910000000</v>
      </c>
      <c r="E103" s="74">
        <v>639910000000</v>
      </c>
    </row>
    <row r="104" spans="1:5" s="45" customFormat="1" ht="38.450000000000003" customHeight="1" x14ac:dyDescent="0.25">
      <c r="A104" s="83" t="s">
        <v>199</v>
      </c>
      <c r="B104" s="23" t="s">
        <v>200</v>
      </c>
      <c r="C104" s="23"/>
      <c r="D104" s="34"/>
      <c r="E104" s="34"/>
    </row>
    <row r="105" spans="1:5" ht="38.450000000000003" customHeight="1" x14ac:dyDescent="0.25">
      <c r="A105" s="82" t="s">
        <v>201</v>
      </c>
      <c r="B105" s="12" t="s">
        <v>202</v>
      </c>
      <c r="C105" s="12"/>
      <c r="D105" s="111">
        <v>3811400000</v>
      </c>
      <c r="E105" s="111">
        <v>3811400000</v>
      </c>
    </row>
    <row r="106" spans="1:5" ht="38.450000000000003" customHeight="1" x14ac:dyDescent="0.25">
      <c r="A106" s="82" t="s">
        <v>203</v>
      </c>
      <c r="B106" s="12" t="s">
        <v>204</v>
      </c>
      <c r="C106" s="12"/>
      <c r="D106" s="9"/>
      <c r="E106" s="9"/>
    </row>
    <row r="107" spans="1:5" ht="38.450000000000003" customHeight="1" x14ac:dyDescent="0.25">
      <c r="A107" s="82" t="s">
        <v>205</v>
      </c>
      <c r="B107" s="12" t="s">
        <v>206</v>
      </c>
      <c r="C107" s="12"/>
      <c r="D107" s="9"/>
      <c r="E107" s="9"/>
    </row>
    <row r="108" spans="1:5" ht="38.450000000000003" customHeight="1" x14ac:dyDescent="0.25">
      <c r="A108" s="82" t="s">
        <v>207</v>
      </c>
      <c r="B108" s="12" t="s">
        <v>208</v>
      </c>
      <c r="C108" s="12"/>
      <c r="D108" s="9"/>
      <c r="E108" s="9"/>
    </row>
    <row r="109" spans="1:5" ht="38.450000000000003" customHeight="1" x14ac:dyDescent="0.25">
      <c r="A109" s="82" t="s">
        <v>209</v>
      </c>
      <c r="B109" s="12" t="s">
        <v>210</v>
      </c>
      <c r="C109" s="12"/>
      <c r="D109" s="9"/>
      <c r="E109" s="9"/>
    </row>
    <row r="110" spans="1:5" ht="38.450000000000003" customHeight="1" x14ac:dyDescent="0.25">
      <c r="A110" s="82" t="s">
        <v>211</v>
      </c>
      <c r="B110" s="12" t="s">
        <v>212</v>
      </c>
      <c r="C110" s="12"/>
      <c r="D110" s="9"/>
      <c r="E110" s="9"/>
    </row>
    <row r="111" spans="1:5" ht="38.450000000000003" customHeight="1" x14ac:dyDescent="0.25">
      <c r="A111" s="82" t="s">
        <v>213</v>
      </c>
      <c r="B111" s="12" t="s">
        <v>214</v>
      </c>
      <c r="C111" s="12"/>
      <c r="D111" s="74">
        <v>1393427931</v>
      </c>
      <c r="E111" s="74">
        <v>1393427931</v>
      </c>
    </row>
    <row r="112" spans="1:5" ht="38.450000000000003" customHeight="1" x14ac:dyDescent="0.25">
      <c r="A112" s="82" t="s">
        <v>215</v>
      </c>
      <c r="B112" s="12" t="s">
        <v>216</v>
      </c>
      <c r="C112" s="12"/>
      <c r="D112" s="9"/>
      <c r="E112" s="9"/>
    </row>
    <row r="113" spans="1:7" ht="38.450000000000003" customHeight="1" x14ac:dyDescent="0.25">
      <c r="A113" s="82" t="s">
        <v>217</v>
      </c>
      <c r="B113" s="12" t="s">
        <v>218</v>
      </c>
      <c r="C113" s="12"/>
      <c r="D113" s="9"/>
      <c r="E113" s="9"/>
    </row>
    <row r="114" spans="1:7" ht="38.450000000000003" customHeight="1" x14ac:dyDescent="0.25">
      <c r="A114" s="82" t="s">
        <v>219</v>
      </c>
      <c r="B114" s="12" t="s">
        <v>220</v>
      </c>
      <c r="C114" s="12"/>
      <c r="D114" s="37">
        <f>D115+D116</f>
        <v>40383903249</v>
      </c>
      <c r="E114" s="37">
        <f>E115+E116</f>
        <v>51839058059</v>
      </c>
    </row>
    <row r="115" spans="1:7" s="45" customFormat="1" ht="38.450000000000003" customHeight="1" x14ac:dyDescent="0.25">
      <c r="A115" s="83" t="s">
        <v>221</v>
      </c>
      <c r="B115" s="23" t="s">
        <v>222</v>
      </c>
      <c r="C115" s="23"/>
      <c r="D115" s="86">
        <v>51839058059</v>
      </c>
      <c r="E115" s="86">
        <v>44076322310</v>
      </c>
      <c r="F115" s="111"/>
      <c r="G115" s="115"/>
    </row>
    <row r="116" spans="1:7" s="45" customFormat="1" ht="38.450000000000003" customHeight="1" x14ac:dyDescent="0.25">
      <c r="A116" s="83" t="s">
        <v>223</v>
      </c>
      <c r="B116" s="23" t="s">
        <v>224</v>
      </c>
      <c r="C116" s="23"/>
      <c r="D116" s="86">
        <v>-11455154810</v>
      </c>
      <c r="E116" s="111">
        <v>7762735749</v>
      </c>
    </row>
    <row r="117" spans="1:7" ht="38.450000000000003" customHeight="1" x14ac:dyDescent="0.25">
      <c r="A117" s="82" t="s">
        <v>225</v>
      </c>
      <c r="B117" s="12" t="s">
        <v>226</v>
      </c>
      <c r="C117" s="12"/>
      <c r="D117" s="9"/>
      <c r="E117" s="9"/>
    </row>
    <row r="118" spans="1:7" ht="38.450000000000003" customHeight="1" x14ac:dyDescent="0.25">
      <c r="A118" s="82" t="s">
        <v>227</v>
      </c>
      <c r="B118" s="12" t="s">
        <v>228</v>
      </c>
      <c r="C118" s="12"/>
      <c r="D118" s="9"/>
      <c r="E118" s="9"/>
    </row>
    <row r="119" spans="1:7" s="42" customFormat="1" ht="38.450000000000003" customHeight="1" x14ac:dyDescent="0.25">
      <c r="A119" s="81" t="s">
        <v>229</v>
      </c>
      <c r="B119" s="17" t="s">
        <v>230</v>
      </c>
      <c r="C119" s="17"/>
      <c r="D119" s="43">
        <f>D120+D121</f>
        <v>0</v>
      </c>
      <c r="E119" s="43">
        <f>E120+E121</f>
        <v>0</v>
      </c>
    </row>
    <row r="120" spans="1:7" ht="38.450000000000003" customHeight="1" x14ac:dyDescent="0.25">
      <c r="A120" s="82" t="s">
        <v>231</v>
      </c>
      <c r="B120" s="12" t="s">
        <v>232</v>
      </c>
      <c r="C120" s="12"/>
      <c r="D120" s="9"/>
      <c r="E120" s="9"/>
    </row>
    <row r="121" spans="1:7" ht="38.450000000000003" customHeight="1" x14ac:dyDescent="0.25">
      <c r="A121" s="82" t="s">
        <v>233</v>
      </c>
      <c r="B121" s="12" t="s">
        <v>234</v>
      </c>
      <c r="C121" s="12"/>
      <c r="D121" s="9"/>
      <c r="E121" s="9"/>
    </row>
    <row r="122" spans="1:7" s="42" customFormat="1" ht="38.450000000000003" customHeight="1" x14ac:dyDescent="0.25">
      <c r="A122" s="81" t="s">
        <v>235</v>
      </c>
      <c r="B122" s="17" t="s">
        <v>236</v>
      </c>
      <c r="C122" s="17"/>
      <c r="D122" s="43">
        <f>D70+D100</f>
        <v>1078302934046</v>
      </c>
      <c r="E122" s="43">
        <f>E70+E100</f>
        <v>1002847227753</v>
      </c>
      <c r="F122" s="49">
        <f>D122-D69</f>
        <v>0</v>
      </c>
      <c r="G122" s="49">
        <f>E122-E69</f>
        <v>0</v>
      </c>
    </row>
    <row r="125" spans="1:7" x14ac:dyDescent="0.25">
      <c r="D125" s="35">
        <f>D69-D122</f>
        <v>0</v>
      </c>
      <c r="E125" s="35">
        <f>E69-E122</f>
        <v>0</v>
      </c>
    </row>
    <row r="1310" spans="1:6" x14ac:dyDescent="0.25">
      <c r="C1310" s="53" t="s">
        <v>362</v>
      </c>
      <c r="D1310" s="55" t="s">
        <v>368</v>
      </c>
      <c r="E1310" s="56">
        <v>0</v>
      </c>
      <c r="F1310" s="58">
        <v>5791519203</v>
      </c>
    </row>
    <row r="1311" spans="1:6" x14ac:dyDescent="0.25">
      <c r="A1311" s="85">
        <v>43122</v>
      </c>
      <c r="B1311" s="53" t="s">
        <v>369</v>
      </c>
      <c r="C1311" s="53" t="s">
        <v>370</v>
      </c>
    </row>
    <row r="1312" spans="1:6" x14ac:dyDescent="0.25">
      <c r="C1312" s="53" t="s">
        <v>371</v>
      </c>
      <c r="D1312" s="55" t="s">
        <v>372</v>
      </c>
      <c r="E1312" s="56">
        <v>261440460</v>
      </c>
      <c r="F1312" s="58">
        <v>0</v>
      </c>
    </row>
    <row r="1313" spans="1:6" x14ac:dyDescent="0.25">
      <c r="C1313" s="53" t="s">
        <v>362</v>
      </c>
      <c r="D1313" s="55" t="s">
        <v>368</v>
      </c>
      <c r="E1313" s="56">
        <v>0</v>
      </c>
      <c r="F1313" s="58">
        <v>261436632</v>
      </c>
    </row>
    <row r="1314" spans="1:6" x14ac:dyDescent="0.25">
      <c r="C1314" s="53" t="s">
        <v>373</v>
      </c>
      <c r="D1314" s="55" t="s">
        <v>374</v>
      </c>
      <c r="E1314" s="56">
        <v>0</v>
      </c>
      <c r="F1314" s="58">
        <v>3828</v>
      </c>
    </row>
    <row r="1315" spans="1:6" x14ac:dyDescent="0.25">
      <c r="A1315" s="85">
        <v>43122</v>
      </c>
      <c r="B1315" s="53" t="s">
        <v>375</v>
      </c>
      <c r="C1315" s="53" t="s">
        <v>376</v>
      </c>
    </row>
    <row r="1316" spans="1:6" x14ac:dyDescent="0.25">
      <c r="C1316" s="53" t="s">
        <v>366</v>
      </c>
      <c r="D1316" s="55" t="s">
        <v>367</v>
      </c>
      <c r="E1316" s="56">
        <v>167</v>
      </c>
      <c r="F1316" s="58">
        <v>0</v>
      </c>
    </row>
    <row r="1317" spans="1:6" x14ac:dyDescent="0.25">
      <c r="C1317" s="53" t="s">
        <v>377</v>
      </c>
      <c r="D1317" s="55" t="s">
        <v>378</v>
      </c>
      <c r="E1317" s="56">
        <v>393056</v>
      </c>
      <c r="F1317" s="58">
        <v>0</v>
      </c>
    </row>
    <row r="1318" spans="1:6" x14ac:dyDescent="0.25">
      <c r="C1318" s="53" t="s">
        <v>362</v>
      </c>
      <c r="D1318" s="55" t="s">
        <v>368</v>
      </c>
      <c r="E1318" s="56">
        <v>0</v>
      </c>
      <c r="F1318" s="58">
        <v>393223</v>
      </c>
    </row>
    <row r="1319" spans="1:6" x14ac:dyDescent="0.25">
      <c r="A1319" s="85">
        <v>43122</v>
      </c>
      <c r="B1319" s="53" t="s">
        <v>379</v>
      </c>
      <c r="C1319" s="53" t="s">
        <v>380</v>
      </c>
    </row>
    <row r="1320" spans="1:6" x14ac:dyDescent="0.25">
      <c r="C1320" s="53" t="s">
        <v>381</v>
      </c>
      <c r="D1320" s="55" t="s">
        <v>382</v>
      </c>
      <c r="E1320" s="56">
        <v>3202820</v>
      </c>
      <c r="F1320" s="58">
        <v>0</v>
      </c>
    </row>
    <row r="1321" spans="1:6" x14ac:dyDescent="0.25">
      <c r="C1321" s="53" t="s">
        <v>383</v>
      </c>
      <c r="D1321" s="55" t="s">
        <v>384</v>
      </c>
      <c r="E1321" s="56">
        <v>380000</v>
      </c>
      <c r="F1321" s="58">
        <v>3582820</v>
      </c>
    </row>
    <row r="1322" spans="1:6" x14ac:dyDescent="0.25">
      <c r="A1322" s="85">
        <v>43122</v>
      </c>
      <c r="B1322" s="53" t="s">
        <v>385</v>
      </c>
      <c r="C1322" s="53" t="s">
        <v>386</v>
      </c>
    </row>
    <row r="1323" spans="1:6" x14ac:dyDescent="0.25">
      <c r="C1323" s="53" t="s">
        <v>387</v>
      </c>
      <c r="D1323" s="55" t="s">
        <v>388</v>
      </c>
      <c r="E1323" s="56">
        <v>592873</v>
      </c>
      <c r="F1323" s="58">
        <v>0</v>
      </c>
    </row>
    <row r="1324" spans="1:6" x14ac:dyDescent="0.25">
      <c r="C1324" s="53" t="s">
        <v>381</v>
      </c>
      <c r="D1324" s="55" t="s">
        <v>382</v>
      </c>
      <c r="E1324" s="56">
        <v>6388727</v>
      </c>
      <c r="F1324" s="58">
        <v>0</v>
      </c>
    </row>
    <row r="1325" spans="1:6" x14ac:dyDescent="0.25">
      <c r="C1325" s="53" t="s">
        <v>383</v>
      </c>
      <c r="D1325" s="55" t="s">
        <v>384</v>
      </c>
      <c r="E1325" s="56">
        <v>300000</v>
      </c>
      <c r="F1325" s="58">
        <v>7281600</v>
      </c>
    </row>
    <row r="1326" spans="1:6" x14ac:dyDescent="0.25">
      <c r="A1326" s="85">
        <v>43122</v>
      </c>
      <c r="B1326" s="53" t="s">
        <v>389</v>
      </c>
      <c r="C1326" s="53" t="s">
        <v>390</v>
      </c>
    </row>
    <row r="1327" spans="1:6" x14ac:dyDescent="0.25">
      <c r="C1327" s="53" t="s">
        <v>387</v>
      </c>
      <c r="D1327" s="55" t="s">
        <v>388</v>
      </c>
      <c r="E1327" s="56">
        <v>120000</v>
      </c>
      <c r="F1327" s="58">
        <v>0</v>
      </c>
    </row>
    <row r="1328" spans="1:6" x14ac:dyDescent="0.25">
      <c r="C1328" s="53" t="s">
        <v>381</v>
      </c>
      <c r="D1328" s="55" t="s">
        <v>382</v>
      </c>
      <c r="E1328" s="56">
        <v>1200000</v>
      </c>
      <c r="F1328" s="58">
        <v>0</v>
      </c>
    </row>
    <row r="1329" spans="1:6" x14ac:dyDescent="0.25">
      <c r="C1329" s="53" t="s">
        <v>391</v>
      </c>
      <c r="D1329" s="55" t="s">
        <v>392</v>
      </c>
      <c r="E1329" s="56">
        <v>0</v>
      </c>
      <c r="F1329" s="58">
        <v>1320000</v>
      </c>
    </row>
    <row r="1330" spans="1:6" x14ac:dyDescent="0.25">
      <c r="A1330" s="85">
        <v>43122</v>
      </c>
      <c r="B1330" s="53" t="s">
        <v>393</v>
      </c>
      <c r="C1330" s="53" t="s">
        <v>394</v>
      </c>
    </row>
    <row r="1331" spans="1:6" x14ac:dyDescent="0.25">
      <c r="C1331" s="53" t="s">
        <v>395</v>
      </c>
      <c r="D1331" s="55" t="s">
        <v>396</v>
      </c>
      <c r="E1331" s="56">
        <v>112461810</v>
      </c>
      <c r="F1331" s="58">
        <v>0</v>
      </c>
    </row>
    <row r="1332" spans="1:6" x14ac:dyDescent="0.25">
      <c r="C1332" s="53" t="s">
        <v>395</v>
      </c>
      <c r="D1332" s="55" t="s">
        <v>397</v>
      </c>
      <c r="E1332" s="56">
        <v>0</v>
      </c>
      <c r="F1332" s="58">
        <v>112461810</v>
      </c>
    </row>
    <row r="1333" spans="1:6" x14ac:dyDescent="0.25">
      <c r="A1333" s="85">
        <v>43123</v>
      </c>
      <c r="B1333" s="53" t="s">
        <v>398</v>
      </c>
      <c r="C1333" s="53" t="s">
        <v>399</v>
      </c>
    </row>
    <row r="1334" spans="1:6" x14ac:dyDescent="0.25">
      <c r="C1334" s="53" t="s">
        <v>400</v>
      </c>
      <c r="D1334" s="55" t="s">
        <v>401</v>
      </c>
      <c r="E1334" s="56">
        <v>1700000000</v>
      </c>
      <c r="F1334" s="58">
        <v>0</v>
      </c>
    </row>
    <row r="1335" spans="1:6" x14ac:dyDescent="0.25">
      <c r="C1335" s="53" t="s">
        <v>402</v>
      </c>
      <c r="D1335" s="55" t="s">
        <v>403</v>
      </c>
      <c r="E1335" s="56">
        <v>0</v>
      </c>
      <c r="F1335" s="58">
        <v>1700000000</v>
      </c>
    </row>
    <row r="1336" spans="1:6" x14ac:dyDescent="0.25">
      <c r="A1336" s="85">
        <v>43123</v>
      </c>
      <c r="B1336" s="53" t="s">
        <v>404</v>
      </c>
      <c r="C1336" s="53" t="s">
        <v>405</v>
      </c>
    </row>
    <row r="1337" spans="1:6" x14ac:dyDescent="0.25">
      <c r="C1337" s="53" t="s">
        <v>364</v>
      </c>
      <c r="D1337" s="55" t="s">
        <v>365</v>
      </c>
      <c r="E1337" s="56">
        <v>1700000000</v>
      </c>
      <c r="F1337" s="58">
        <v>0</v>
      </c>
    </row>
    <row r="1338" spans="1:6" x14ac:dyDescent="0.25">
      <c r="C1338" s="53" t="s">
        <v>400</v>
      </c>
      <c r="D1338" s="55" t="s">
        <v>401</v>
      </c>
      <c r="E1338" s="56">
        <v>0</v>
      </c>
      <c r="F1338" s="58">
        <v>1700000000</v>
      </c>
    </row>
    <row r="1339" spans="1:6" x14ac:dyDescent="0.25">
      <c r="A1339" s="85">
        <v>43123</v>
      </c>
      <c r="B1339" s="53" t="s">
        <v>406</v>
      </c>
      <c r="C1339" s="53" t="s">
        <v>407</v>
      </c>
    </row>
    <row r="1340" spans="1:6" x14ac:dyDescent="0.25">
      <c r="C1340" s="53" t="s">
        <v>364</v>
      </c>
      <c r="D1340" s="55" t="s">
        <v>365</v>
      </c>
      <c r="E1340" s="56">
        <v>282117000</v>
      </c>
      <c r="F1340" s="58">
        <v>0</v>
      </c>
    </row>
    <row r="1341" spans="1:6" x14ac:dyDescent="0.25">
      <c r="C1341" s="53" t="s">
        <v>408</v>
      </c>
      <c r="D1341" s="55" t="s">
        <v>409</v>
      </c>
      <c r="E1341" s="56">
        <v>0</v>
      </c>
      <c r="F1341" s="58">
        <v>282117000</v>
      </c>
    </row>
    <row r="1342" spans="1:6" x14ac:dyDescent="0.25">
      <c r="A1342" s="85">
        <v>43123</v>
      </c>
      <c r="B1342" s="53" t="s">
        <v>410</v>
      </c>
      <c r="C1342" s="53" t="s">
        <v>411</v>
      </c>
    </row>
    <row r="1343" spans="1:6" x14ac:dyDescent="0.25">
      <c r="C1343" s="53" t="s">
        <v>391</v>
      </c>
      <c r="D1343" s="55" t="s">
        <v>392</v>
      </c>
      <c r="E1343" s="56">
        <v>2500000000</v>
      </c>
      <c r="F1343" s="58">
        <v>0</v>
      </c>
    </row>
    <row r="1344" spans="1:6" x14ac:dyDescent="0.25">
      <c r="C1344" s="53" t="s">
        <v>364</v>
      </c>
      <c r="D1344" s="55" t="s">
        <v>365</v>
      </c>
      <c r="E1344" s="56">
        <v>0</v>
      </c>
      <c r="F1344" s="58">
        <v>2500000000</v>
      </c>
    </row>
    <row r="1345" spans="1:6" x14ac:dyDescent="0.25">
      <c r="A1345" s="85">
        <v>43123</v>
      </c>
      <c r="B1345" s="53" t="s">
        <v>412</v>
      </c>
      <c r="C1345" s="53" t="s">
        <v>413</v>
      </c>
    </row>
    <row r="1346" spans="1:6" x14ac:dyDescent="0.25">
      <c r="C1346" s="53" t="s">
        <v>414</v>
      </c>
      <c r="D1346" s="55" t="s">
        <v>415</v>
      </c>
      <c r="E1346" s="56">
        <v>700000000</v>
      </c>
      <c r="F1346" s="58">
        <v>0</v>
      </c>
    </row>
    <row r="1347" spans="1:6" x14ac:dyDescent="0.25">
      <c r="C1347" s="53" t="s">
        <v>364</v>
      </c>
      <c r="D1347" s="55" t="s">
        <v>365</v>
      </c>
      <c r="E1347" s="56">
        <v>0</v>
      </c>
      <c r="F1347" s="58">
        <v>700000000</v>
      </c>
    </row>
    <row r="1348" spans="1:6" x14ac:dyDescent="0.25">
      <c r="A1348" s="85">
        <v>43123</v>
      </c>
      <c r="B1348" s="53" t="s">
        <v>416</v>
      </c>
      <c r="C1348" s="53" t="s">
        <v>417</v>
      </c>
    </row>
    <row r="1349" spans="1:6" x14ac:dyDescent="0.25">
      <c r="C1349" s="53" t="s">
        <v>387</v>
      </c>
      <c r="D1349" s="55" t="s">
        <v>388</v>
      </c>
      <c r="E1349" s="56">
        <v>49000</v>
      </c>
      <c r="F1349" s="58">
        <v>0</v>
      </c>
    </row>
    <row r="1350" spans="1:6" x14ac:dyDescent="0.25">
      <c r="C1350" s="53" t="s">
        <v>418</v>
      </c>
      <c r="D1350" s="55" t="s">
        <v>419</v>
      </c>
      <c r="E1350" s="56">
        <v>490000</v>
      </c>
      <c r="F1350" s="58">
        <v>0</v>
      </c>
    </row>
    <row r="1351" spans="1:6" x14ac:dyDescent="0.25">
      <c r="C1351" s="53" t="s">
        <v>364</v>
      </c>
      <c r="D1351" s="55" t="s">
        <v>365</v>
      </c>
      <c r="E1351" s="56">
        <v>0</v>
      </c>
      <c r="F1351" s="58">
        <v>539000</v>
      </c>
    </row>
    <row r="1352" spans="1:6" x14ac:dyDescent="0.25">
      <c r="A1352" s="85">
        <v>43124</v>
      </c>
      <c r="B1352" s="53" t="s">
        <v>420</v>
      </c>
      <c r="C1352" s="53" t="s">
        <v>421</v>
      </c>
    </row>
    <row r="1353" spans="1:6" x14ac:dyDescent="0.25">
      <c r="C1353" s="53" t="s">
        <v>400</v>
      </c>
      <c r="D1353" s="55" t="s">
        <v>401</v>
      </c>
      <c r="E1353" s="56">
        <v>14365500</v>
      </c>
      <c r="F1353" s="58">
        <v>0</v>
      </c>
    </row>
    <row r="1354" spans="1:6" x14ac:dyDescent="0.25">
      <c r="C1354" s="53" t="s">
        <v>383</v>
      </c>
      <c r="D1354" s="55" t="s">
        <v>384</v>
      </c>
      <c r="E1354" s="56">
        <v>0</v>
      </c>
      <c r="F1354" s="57">
        <v>14365500</v>
      </c>
    </row>
    <row r="1356" spans="1:6" x14ac:dyDescent="0.25">
      <c r="F1356" s="59"/>
    </row>
    <row r="1357" spans="1:6" x14ac:dyDescent="0.25">
      <c r="C1357" s="53" t="s">
        <v>402</v>
      </c>
      <c r="D1357" s="55" t="s">
        <v>403</v>
      </c>
      <c r="E1357" s="56">
        <v>0</v>
      </c>
      <c r="F1357" s="58">
        <v>245369000</v>
      </c>
    </row>
    <row r="1358" spans="1:6" x14ac:dyDescent="0.25">
      <c r="A1358" s="85">
        <v>43124</v>
      </c>
      <c r="B1358" s="53" t="s">
        <v>422</v>
      </c>
      <c r="C1358" s="53" t="s">
        <v>423</v>
      </c>
    </row>
    <row r="1359" spans="1:6" x14ac:dyDescent="0.25">
      <c r="C1359" s="53" t="s">
        <v>383</v>
      </c>
      <c r="D1359" s="55" t="s">
        <v>384</v>
      </c>
      <c r="E1359" s="56">
        <v>5000000</v>
      </c>
      <c r="F1359" s="58">
        <v>0</v>
      </c>
    </row>
    <row r="1360" spans="1:6" x14ac:dyDescent="0.25">
      <c r="C1360" s="53" t="s">
        <v>400</v>
      </c>
      <c r="D1360" s="55" t="s">
        <v>401</v>
      </c>
      <c r="E1360" s="56">
        <v>0</v>
      </c>
      <c r="F1360" s="58">
        <v>5000000</v>
      </c>
    </row>
    <row r="1361" spans="1:6" x14ac:dyDescent="0.25">
      <c r="A1361" s="85">
        <v>43124</v>
      </c>
      <c r="B1361" s="53" t="s">
        <v>424</v>
      </c>
      <c r="C1361" s="53" t="s">
        <v>425</v>
      </c>
    </row>
    <row r="1362" spans="1:6" x14ac:dyDescent="0.25">
      <c r="C1362" s="53" t="s">
        <v>364</v>
      </c>
      <c r="D1362" s="55" t="s">
        <v>365</v>
      </c>
      <c r="E1362" s="56">
        <v>245369000</v>
      </c>
      <c r="F1362" s="58">
        <v>0</v>
      </c>
    </row>
    <row r="1363" spans="1:6" x14ac:dyDescent="0.25">
      <c r="C1363" s="53" t="s">
        <v>400</v>
      </c>
    </row>
    <row r="1368" spans="1:6" x14ac:dyDescent="0.25">
      <c r="D1368" s="60"/>
      <c r="E1368" s="56">
        <v>6620000000</v>
      </c>
      <c r="F1368" s="58">
        <v>0</v>
      </c>
    </row>
    <row r="1369" spans="1:6" x14ac:dyDescent="0.25">
      <c r="C1369" s="53" t="s">
        <v>408</v>
      </c>
      <c r="D1369" s="55" t="s">
        <v>409</v>
      </c>
      <c r="E1369" s="56">
        <v>0</v>
      </c>
      <c r="F1369" s="58">
        <v>6620000000</v>
      </c>
    </row>
    <row r="1370" spans="1:6" x14ac:dyDescent="0.25">
      <c r="A1370" s="85">
        <v>43124</v>
      </c>
      <c r="B1370" s="53" t="s">
        <v>426</v>
      </c>
      <c r="C1370" s="53" t="s">
        <v>427</v>
      </c>
    </row>
    <row r="1371" spans="1:6" x14ac:dyDescent="0.25">
      <c r="C1371" s="53" t="s">
        <v>364</v>
      </c>
      <c r="D1371" s="55" t="s">
        <v>365</v>
      </c>
      <c r="E1371" s="56">
        <v>6200000000</v>
      </c>
      <c r="F1371" s="58">
        <v>0</v>
      </c>
    </row>
    <row r="1372" spans="1:6" x14ac:dyDescent="0.25">
      <c r="C1372" s="53" t="s">
        <v>408</v>
      </c>
      <c r="D1372" s="55" t="s">
        <v>409</v>
      </c>
      <c r="E1372" s="56">
        <v>0</v>
      </c>
      <c r="F1372" s="58">
        <v>6200000000</v>
      </c>
    </row>
    <row r="1373" spans="1:6" x14ac:dyDescent="0.25">
      <c r="A1373" s="85">
        <v>43124</v>
      </c>
      <c r="B1373" s="53" t="s">
        <v>428</v>
      </c>
      <c r="C1373" s="53" t="s">
        <v>429</v>
      </c>
    </row>
    <row r="1374" spans="1:6" x14ac:dyDescent="0.25">
      <c r="C1374" s="53" t="s">
        <v>364</v>
      </c>
      <c r="D1374" s="55" t="s">
        <v>365</v>
      </c>
      <c r="E1374" s="56">
        <v>549670000</v>
      </c>
      <c r="F1374" s="58">
        <v>0</v>
      </c>
    </row>
    <row r="1375" spans="1:6" x14ac:dyDescent="0.25">
      <c r="C1375" s="53" t="s">
        <v>408</v>
      </c>
      <c r="D1375" s="55" t="s">
        <v>409</v>
      </c>
      <c r="E1375" s="56">
        <v>0</v>
      </c>
      <c r="F1375" s="58">
        <v>549670000</v>
      </c>
    </row>
    <row r="1376" spans="1:6" x14ac:dyDescent="0.25">
      <c r="A1376" s="85">
        <v>43124</v>
      </c>
      <c r="B1376" s="53" t="s">
        <v>430</v>
      </c>
      <c r="C1376" s="53" t="s">
        <v>431</v>
      </c>
    </row>
    <row r="1377" spans="1:6" x14ac:dyDescent="0.25">
      <c r="C1377" s="53" t="s">
        <v>364</v>
      </c>
      <c r="D1377" s="55" t="s">
        <v>365</v>
      </c>
      <c r="E1377" s="56">
        <v>524504132</v>
      </c>
      <c r="F1377" s="58">
        <v>0</v>
      </c>
    </row>
    <row r="1378" spans="1:6" x14ac:dyDescent="0.25">
      <c r="C1378" s="53" t="s">
        <v>432</v>
      </c>
      <c r="D1378" s="55" t="s">
        <v>433</v>
      </c>
      <c r="E1378" s="56">
        <v>0</v>
      </c>
      <c r="F1378" s="58">
        <v>524504132</v>
      </c>
    </row>
    <row r="1379" spans="1:6" x14ac:dyDescent="0.25">
      <c r="A1379" s="85">
        <v>43124</v>
      </c>
      <c r="B1379" s="53" t="s">
        <v>434</v>
      </c>
      <c r="C1379" s="53" t="s">
        <v>435</v>
      </c>
    </row>
    <row r="1380" spans="1:6" x14ac:dyDescent="0.25">
      <c r="C1380" s="53" t="s">
        <v>364</v>
      </c>
      <c r="D1380" s="55" t="s">
        <v>365</v>
      </c>
      <c r="E1380" s="56">
        <v>13427960810</v>
      </c>
      <c r="F1380" s="58">
        <v>0</v>
      </c>
    </row>
    <row r="1381" spans="1:6" x14ac:dyDescent="0.25">
      <c r="C1381" s="53" t="s">
        <v>432</v>
      </c>
      <c r="D1381" s="55" t="s">
        <v>433</v>
      </c>
      <c r="E1381" s="56">
        <v>0</v>
      </c>
      <c r="F1381" s="58">
        <v>13427960810</v>
      </c>
    </row>
    <row r="1382" spans="1:6" x14ac:dyDescent="0.25">
      <c r="A1382" s="85">
        <v>43124</v>
      </c>
      <c r="B1382" s="53" t="s">
        <v>436</v>
      </c>
      <c r="C1382" s="53" t="s">
        <v>437</v>
      </c>
    </row>
    <row r="1383" spans="1:6" x14ac:dyDescent="0.25">
      <c r="C1383" s="53" t="s">
        <v>387</v>
      </c>
      <c r="D1383" s="55" t="s">
        <v>388</v>
      </c>
      <c r="E1383" s="56">
        <v>3100</v>
      </c>
      <c r="F1383" s="58">
        <v>0</v>
      </c>
    </row>
    <row r="1384" spans="1:6" x14ac:dyDescent="0.25">
      <c r="C1384" s="53" t="s">
        <v>418</v>
      </c>
      <c r="D1384" s="55" t="s">
        <v>419</v>
      </c>
      <c r="E1384" s="56">
        <v>31000</v>
      </c>
      <c r="F1384" s="58">
        <v>0</v>
      </c>
    </row>
    <row r="1385" spans="1:6" x14ac:dyDescent="0.25">
      <c r="C1385" s="53" t="s">
        <v>438</v>
      </c>
      <c r="D1385" s="55" t="s">
        <v>439</v>
      </c>
    </row>
    <row r="1389" spans="1:6" x14ac:dyDescent="0.25">
      <c r="C1389" s="59"/>
    </row>
    <row r="1390" spans="1:6" x14ac:dyDescent="0.25">
      <c r="C1390" s="53" t="s">
        <v>432</v>
      </c>
      <c r="D1390" s="55" t="s">
        <v>433</v>
      </c>
      <c r="E1390" s="56">
        <v>5671520944</v>
      </c>
      <c r="F1390" s="58">
        <v>0</v>
      </c>
    </row>
    <row r="1391" spans="1:6" x14ac:dyDescent="0.25">
      <c r="C1391" s="53" t="s">
        <v>364</v>
      </c>
      <c r="D1391" s="55" t="s">
        <v>365</v>
      </c>
      <c r="E1391" s="56">
        <v>0</v>
      </c>
      <c r="F1391" s="58">
        <v>5671520944</v>
      </c>
    </row>
    <row r="1392" spans="1:6" x14ac:dyDescent="0.25">
      <c r="A1392" s="85">
        <v>43124</v>
      </c>
      <c r="B1392" s="53" t="s">
        <v>440</v>
      </c>
      <c r="C1392" s="53" t="s">
        <v>441</v>
      </c>
    </row>
    <row r="1393" spans="1:6" x14ac:dyDescent="0.25">
      <c r="C1393" s="53" t="s">
        <v>432</v>
      </c>
      <c r="D1393" s="55" t="s">
        <v>433</v>
      </c>
      <c r="E1393" s="56">
        <v>307200000</v>
      </c>
      <c r="F1393" s="58">
        <v>0</v>
      </c>
    </row>
    <row r="1394" spans="1:6" x14ac:dyDescent="0.25">
      <c r="C1394" s="53" t="s">
        <v>377</v>
      </c>
      <c r="D1394" s="55" t="s">
        <v>378</v>
      </c>
      <c r="E1394" s="56">
        <v>1893699</v>
      </c>
      <c r="F1394" s="58">
        <v>0</v>
      </c>
    </row>
    <row r="1395" spans="1:6" x14ac:dyDescent="0.25">
      <c r="C1395" s="53" t="s">
        <v>364</v>
      </c>
      <c r="D1395" s="55" t="s">
        <v>365</v>
      </c>
      <c r="E1395" s="56">
        <v>0</v>
      </c>
      <c r="F1395" s="58">
        <v>309093699</v>
      </c>
    </row>
    <row r="1396" spans="1:6" x14ac:dyDescent="0.25">
      <c r="A1396" s="85">
        <v>43124</v>
      </c>
      <c r="B1396" s="53" t="s">
        <v>442</v>
      </c>
      <c r="C1396" s="53" t="s">
        <v>443</v>
      </c>
    </row>
    <row r="1397" spans="1:6" x14ac:dyDescent="0.25">
      <c r="C1397" s="53" t="s">
        <v>391</v>
      </c>
      <c r="D1397" s="55" t="s">
        <v>392</v>
      </c>
      <c r="E1397" s="56">
        <v>39062130</v>
      </c>
      <c r="F1397" s="58">
        <v>0</v>
      </c>
    </row>
    <row r="1398" spans="1:6" x14ac:dyDescent="0.25">
      <c r="C1398" s="53" t="s">
        <v>364</v>
      </c>
      <c r="D1398" s="54" t="s">
        <v>365</v>
      </c>
    </row>
    <row r="1402" spans="1:6" x14ac:dyDescent="0.25">
      <c r="E1402" s="56">
        <v>0</v>
      </c>
      <c r="F1402" s="58">
        <v>7973693505</v>
      </c>
    </row>
    <row r="1403" spans="1:6" x14ac:dyDescent="0.25">
      <c r="A1403" s="85">
        <v>43124</v>
      </c>
      <c r="B1403" s="53" t="s">
        <v>444</v>
      </c>
      <c r="C1403" s="53" t="s">
        <v>417</v>
      </c>
    </row>
    <row r="1404" spans="1:6" x14ac:dyDescent="0.25">
      <c r="C1404" s="53" t="s">
        <v>387</v>
      </c>
      <c r="D1404" s="55" t="s">
        <v>388</v>
      </c>
      <c r="E1404" s="56">
        <v>14106</v>
      </c>
      <c r="F1404" s="58">
        <v>0</v>
      </c>
    </row>
    <row r="1405" spans="1:6" x14ac:dyDescent="0.25">
      <c r="C1405" s="53" t="s">
        <v>418</v>
      </c>
      <c r="D1405" s="55" t="s">
        <v>419</v>
      </c>
      <c r="E1405" s="56">
        <v>141061</v>
      </c>
      <c r="F1405" s="58">
        <v>0</v>
      </c>
    </row>
    <row r="1406" spans="1:6" x14ac:dyDescent="0.25">
      <c r="C1406" s="53" t="s">
        <v>364</v>
      </c>
      <c r="D1406" s="55" t="s">
        <v>365</v>
      </c>
      <c r="E1406" s="56">
        <v>0</v>
      </c>
      <c r="F1406" s="58">
        <v>155167</v>
      </c>
    </row>
    <row r="1407" spans="1:6" x14ac:dyDescent="0.25">
      <c r="A1407" s="85">
        <v>43124</v>
      </c>
      <c r="B1407" s="53" t="s">
        <v>430</v>
      </c>
      <c r="C1407" s="53" t="s">
        <v>445</v>
      </c>
    </row>
    <row r="1408" spans="1:6" x14ac:dyDescent="0.25">
      <c r="C1408" s="53" t="s">
        <v>391</v>
      </c>
      <c r="D1408" s="55" t="s">
        <v>392</v>
      </c>
      <c r="E1408" s="56">
        <v>13427960810</v>
      </c>
      <c r="F1408" s="58">
        <v>0</v>
      </c>
    </row>
    <row r="1409" spans="1:6" x14ac:dyDescent="0.25">
      <c r="C1409" s="53" t="s">
        <v>364</v>
      </c>
      <c r="D1409" s="55" t="s">
        <v>365</v>
      </c>
    </row>
    <row r="1415" spans="1:6" x14ac:dyDescent="0.25">
      <c r="D1415" s="60"/>
      <c r="E1415" s="56">
        <v>0</v>
      </c>
      <c r="F1415" s="58">
        <v>524504132</v>
      </c>
    </row>
    <row r="1416" spans="1:6" x14ac:dyDescent="0.25">
      <c r="A1416" s="85">
        <v>43125</v>
      </c>
      <c r="B1416" s="53" t="s">
        <v>446</v>
      </c>
      <c r="C1416" s="53" t="s">
        <v>447</v>
      </c>
    </row>
    <row r="1417" spans="1:6" x14ac:dyDescent="0.25">
      <c r="C1417" s="53" t="s">
        <v>400</v>
      </c>
      <c r="D1417" s="55" t="s">
        <v>401</v>
      </c>
      <c r="E1417" s="56">
        <v>525000000</v>
      </c>
      <c r="F1417" s="58">
        <v>0</v>
      </c>
    </row>
    <row r="1418" spans="1:6" x14ac:dyDescent="0.25">
      <c r="C1418" s="53" t="s">
        <v>383</v>
      </c>
      <c r="D1418" s="55" t="s">
        <v>384</v>
      </c>
      <c r="E1418" s="56">
        <v>0</v>
      </c>
      <c r="F1418" s="58">
        <v>525000000</v>
      </c>
    </row>
    <row r="1419" spans="1:6" x14ac:dyDescent="0.25">
      <c r="A1419" s="85">
        <v>43125</v>
      </c>
      <c r="B1419" s="53" t="s">
        <v>448</v>
      </c>
      <c r="C1419" s="53" t="s">
        <v>449</v>
      </c>
    </row>
    <row r="1420" spans="1:6" x14ac:dyDescent="0.25">
      <c r="C1420" s="53" t="s">
        <v>383</v>
      </c>
      <c r="D1420" s="55" t="s">
        <v>384</v>
      </c>
      <c r="E1420" s="56">
        <v>2000000</v>
      </c>
      <c r="F1420" s="58">
        <v>0</v>
      </c>
    </row>
    <row r="1421" spans="1:6" x14ac:dyDescent="0.25">
      <c r="C1421" s="53" t="s">
        <v>400</v>
      </c>
      <c r="D1421" s="55" t="s">
        <v>401</v>
      </c>
      <c r="E1421" s="56">
        <v>0</v>
      </c>
      <c r="F1421" s="58">
        <v>2000000</v>
      </c>
    </row>
    <row r="1422" spans="1:6" x14ac:dyDescent="0.25">
      <c r="A1422" s="85">
        <v>43125</v>
      </c>
      <c r="B1422" s="53" t="s">
        <v>450</v>
      </c>
      <c r="C1422" s="53" t="s">
        <v>451</v>
      </c>
    </row>
    <row r="1423" spans="1:6" x14ac:dyDescent="0.25">
      <c r="C1423" s="53" t="s">
        <v>383</v>
      </c>
      <c r="D1423" s="55" t="s">
        <v>384</v>
      </c>
      <c r="E1423" s="56">
        <v>1500000</v>
      </c>
      <c r="F1423" s="57">
        <v>0</v>
      </c>
    </row>
    <row r="1427" spans="1:6" x14ac:dyDescent="0.25">
      <c r="E1427" s="61"/>
      <c r="F1427" s="58">
        <v>524680000</v>
      </c>
    </row>
    <row r="1428" spans="1:6" x14ac:dyDescent="0.25">
      <c r="A1428" s="85">
        <v>43125</v>
      </c>
      <c r="B1428" s="53" t="s">
        <v>452</v>
      </c>
      <c r="C1428" s="53" t="s">
        <v>453</v>
      </c>
    </row>
    <row r="1429" spans="1:6" x14ac:dyDescent="0.25">
      <c r="C1429" s="53" t="s">
        <v>454</v>
      </c>
      <c r="D1429" s="55" t="s">
        <v>455</v>
      </c>
      <c r="E1429" s="56">
        <v>1000000</v>
      </c>
      <c r="F1429" s="58">
        <v>0</v>
      </c>
    </row>
    <row r="1430" spans="1:6" x14ac:dyDescent="0.25">
      <c r="C1430" s="53" t="s">
        <v>400</v>
      </c>
      <c r="D1430" s="55" t="s">
        <v>401</v>
      </c>
      <c r="E1430" s="56">
        <v>0</v>
      </c>
      <c r="F1430" s="58">
        <v>1000000</v>
      </c>
    </row>
    <row r="1431" spans="1:6" x14ac:dyDescent="0.25">
      <c r="A1431" s="85">
        <v>43125</v>
      </c>
      <c r="B1431" s="53" t="s">
        <v>456</v>
      </c>
      <c r="C1431" s="53" t="s">
        <v>457</v>
      </c>
    </row>
    <row r="1432" spans="1:6" x14ac:dyDescent="0.25">
      <c r="C1432" s="53" t="s">
        <v>454</v>
      </c>
      <c r="D1432" s="55" t="s">
        <v>455</v>
      </c>
      <c r="E1432" s="56">
        <v>1000000</v>
      </c>
      <c r="F1432" s="58">
        <v>0</v>
      </c>
    </row>
    <row r="1433" spans="1:6" x14ac:dyDescent="0.25">
      <c r="C1433" s="53" t="s">
        <v>400</v>
      </c>
      <c r="D1433" s="55" t="s">
        <v>401</v>
      </c>
      <c r="E1433" s="56">
        <v>0</v>
      </c>
      <c r="F1433" s="58">
        <v>1000000</v>
      </c>
    </row>
    <row r="1434" spans="1:6" x14ac:dyDescent="0.25">
      <c r="A1434" s="85">
        <v>43125</v>
      </c>
      <c r="B1434" s="53" t="s">
        <v>458</v>
      </c>
      <c r="C1434" s="53" t="s">
        <v>459</v>
      </c>
    </row>
    <row r="1435" spans="1:6" x14ac:dyDescent="0.25">
      <c r="C1435" s="53" t="s">
        <v>454</v>
      </c>
      <c r="D1435" s="55" t="s">
        <v>455</v>
      </c>
      <c r="E1435" s="56">
        <v>1000000</v>
      </c>
      <c r="F1435" s="58">
        <v>0</v>
      </c>
    </row>
    <row r="1436" spans="1:6" x14ac:dyDescent="0.25">
      <c r="C1436" s="53" t="s">
        <v>400</v>
      </c>
      <c r="D1436" s="55" t="s">
        <v>401</v>
      </c>
      <c r="E1436" s="56">
        <v>0</v>
      </c>
      <c r="F1436" s="58">
        <v>1000000</v>
      </c>
    </row>
    <row r="1437" spans="1:6" x14ac:dyDescent="0.25">
      <c r="A1437" s="85">
        <v>43125</v>
      </c>
      <c r="B1437" s="53" t="s">
        <v>460</v>
      </c>
      <c r="C1437" s="53" t="s">
        <v>461</v>
      </c>
    </row>
    <row r="1438" spans="1:6" x14ac:dyDescent="0.25">
      <c r="C1438" s="53" t="s">
        <v>387</v>
      </c>
      <c r="D1438" s="55" t="s">
        <v>388</v>
      </c>
      <c r="E1438" s="56">
        <v>16000</v>
      </c>
      <c r="F1438" s="58">
        <v>0</v>
      </c>
    </row>
    <row r="1439" spans="1:6" x14ac:dyDescent="0.25">
      <c r="C1439" s="53" t="s">
        <v>418</v>
      </c>
      <c r="D1439" s="55" t="s">
        <v>419</v>
      </c>
      <c r="E1439" s="56">
        <v>160000</v>
      </c>
      <c r="F1439" s="58">
        <v>0</v>
      </c>
    </row>
    <row r="1440" spans="1:6" x14ac:dyDescent="0.25">
      <c r="C1440" s="53" t="s">
        <v>400</v>
      </c>
      <c r="D1440" s="55" t="s">
        <v>401</v>
      </c>
      <c r="E1440" s="56">
        <v>0</v>
      </c>
      <c r="F1440" s="58">
        <v>176000</v>
      </c>
    </row>
    <row r="1441" spans="1:6" x14ac:dyDescent="0.25">
      <c r="A1441" s="85">
        <v>43125</v>
      </c>
      <c r="B1441" s="53" t="s">
        <v>462</v>
      </c>
      <c r="C1441" s="53" t="s">
        <v>463</v>
      </c>
    </row>
    <row r="1442" spans="1:6" x14ac:dyDescent="0.25">
      <c r="C1442" s="53" t="s">
        <v>383</v>
      </c>
      <c r="D1442" s="55" t="s">
        <v>384</v>
      </c>
      <c r="E1442" s="56">
        <v>2000000</v>
      </c>
      <c r="F1442" s="58">
        <v>0</v>
      </c>
    </row>
    <row r="1443" spans="1:6" x14ac:dyDescent="0.25">
      <c r="C1443" s="53" t="s">
        <v>400</v>
      </c>
      <c r="D1443" s="55" t="s">
        <v>401</v>
      </c>
      <c r="E1443" s="56">
        <v>0</v>
      </c>
      <c r="F1443" s="58">
        <v>2000000</v>
      </c>
    </row>
    <row r="1444" spans="1:6" x14ac:dyDescent="0.25">
      <c r="A1444" s="85">
        <v>43125</v>
      </c>
      <c r="B1444" s="53" t="s">
        <v>464</v>
      </c>
      <c r="C1444" s="53" t="s">
        <v>465</v>
      </c>
    </row>
    <row r="1445" spans="1:6" x14ac:dyDescent="0.25">
      <c r="C1445" s="53" t="s">
        <v>362</v>
      </c>
      <c r="D1445" s="55" t="s">
        <v>368</v>
      </c>
      <c r="E1445" s="56">
        <v>4952859210</v>
      </c>
      <c r="F1445" s="58">
        <v>0</v>
      </c>
    </row>
    <row r="1446" spans="1:6" x14ac:dyDescent="0.25">
      <c r="C1446" s="53" t="s">
        <v>466</v>
      </c>
      <c r="D1446" s="55" t="s">
        <v>467</v>
      </c>
      <c r="E1446" s="56">
        <v>0</v>
      </c>
      <c r="F1446" s="58">
        <v>4939782354</v>
      </c>
    </row>
    <row r="1447" spans="1:6" x14ac:dyDescent="0.25">
      <c r="C1447" s="53" t="s">
        <v>373</v>
      </c>
      <c r="D1447" s="55" t="s">
        <v>374</v>
      </c>
      <c r="E1447" s="56">
        <v>0</v>
      </c>
      <c r="F1447" s="58">
        <v>13076856</v>
      </c>
    </row>
    <row r="1448" spans="1:6" x14ac:dyDescent="0.25">
      <c r="A1448" s="85">
        <v>43125</v>
      </c>
      <c r="B1448" s="53" t="s">
        <v>468</v>
      </c>
      <c r="C1448" s="53" t="s">
        <v>469</v>
      </c>
    </row>
    <row r="1449" spans="1:6" x14ac:dyDescent="0.25">
      <c r="C1449" s="53" t="s">
        <v>362</v>
      </c>
      <c r="D1449" s="55" t="s">
        <v>368</v>
      </c>
      <c r="E1449" s="56">
        <v>341100000</v>
      </c>
      <c r="F1449" s="58">
        <v>0</v>
      </c>
    </row>
    <row r="1450" spans="1:6" x14ac:dyDescent="0.25">
      <c r="C1450" s="53" t="s">
        <v>466</v>
      </c>
      <c r="D1450" s="55" t="s">
        <v>467</v>
      </c>
      <c r="E1450" s="56">
        <v>0</v>
      </c>
      <c r="F1450" s="58">
        <v>339975000</v>
      </c>
    </row>
    <row r="1451" spans="1:6" x14ac:dyDescent="0.25">
      <c r="C1451" s="53" t="s">
        <v>373</v>
      </c>
      <c r="D1451" s="55" t="s">
        <v>374</v>
      </c>
      <c r="E1451" s="56">
        <v>0</v>
      </c>
      <c r="F1451" s="58">
        <v>1125000</v>
      </c>
    </row>
    <row r="1452" spans="1:6" x14ac:dyDescent="0.25">
      <c r="A1452" s="85">
        <v>43125</v>
      </c>
      <c r="B1452" s="53" t="s">
        <v>470</v>
      </c>
      <c r="C1452" s="53" t="s">
        <v>471</v>
      </c>
    </row>
    <row r="1453" spans="1:6" x14ac:dyDescent="0.25">
      <c r="C1453" s="53" t="s">
        <v>364</v>
      </c>
      <c r="D1453" s="55" t="s">
        <v>365</v>
      </c>
      <c r="E1453" s="56">
        <v>2790000000</v>
      </c>
      <c r="F1453" s="58">
        <v>0</v>
      </c>
    </row>
    <row r="1454" spans="1:6" x14ac:dyDescent="0.25">
      <c r="C1454" s="53" t="s">
        <v>408</v>
      </c>
      <c r="D1454" s="55" t="s">
        <v>409</v>
      </c>
      <c r="E1454" s="56">
        <v>0</v>
      </c>
      <c r="F1454" s="58">
        <v>2790000000</v>
      </c>
    </row>
    <row r="1455" spans="1:6" x14ac:dyDescent="0.25">
      <c r="A1455" s="85">
        <v>43125</v>
      </c>
      <c r="B1455" s="53" t="s">
        <v>472</v>
      </c>
      <c r="C1455" s="53" t="s">
        <v>473</v>
      </c>
    </row>
    <row r="1456" spans="1:6" x14ac:dyDescent="0.25">
      <c r="C1456" s="53" t="s">
        <v>364</v>
      </c>
      <c r="D1456" s="55" t="s">
        <v>365</v>
      </c>
      <c r="E1456" s="56">
        <v>212744</v>
      </c>
      <c r="F1456" s="58">
        <v>0</v>
      </c>
    </row>
    <row r="1457" spans="1:6" x14ac:dyDescent="0.25">
      <c r="C1457" s="53" t="s">
        <v>474</v>
      </c>
      <c r="D1457" s="55" t="s">
        <v>475</v>
      </c>
      <c r="E1457" s="56">
        <v>0</v>
      </c>
      <c r="F1457" s="58">
        <v>212744</v>
      </c>
    </row>
    <row r="1458" spans="1:6" x14ac:dyDescent="0.25">
      <c r="A1458" s="85">
        <v>43125</v>
      </c>
      <c r="B1458" s="53" t="s">
        <v>476</v>
      </c>
      <c r="C1458" s="53" t="s">
        <v>477</v>
      </c>
    </row>
    <row r="1459" spans="1:6" x14ac:dyDescent="0.25">
      <c r="C1459" s="53" t="s">
        <v>478</v>
      </c>
      <c r="D1459" s="55" t="s">
        <v>479</v>
      </c>
      <c r="E1459" s="56">
        <v>328</v>
      </c>
      <c r="F1459" s="58">
        <v>0</v>
      </c>
    </row>
    <row r="1460" spans="1:6" x14ac:dyDescent="0.25">
      <c r="C1460" s="53" t="s">
        <v>474</v>
      </c>
      <c r="D1460" s="55" t="s">
        <v>475</v>
      </c>
      <c r="E1460" s="56">
        <v>0</v>
      </c>
      <c r="F1460" s="58">
        <v>328</v>
      </c>
    </row>
    <row r="1461" spans="1:6" x14ac:dyDescent="0.25">
      <c r="A1461" s="85">
        <v>43125</v>
      </c>
      <c r="B1461" s="53" t="s">
        <v>480</v>
      </c>
      <c r="C1461" s="53" t="s">
        <v>481</v>
      </c>
    </row>
    <row r="1462" spans="1:6" x14ac:dyDescent="0.25">
      <c r="C1462" s="53" t="s">
        <v>364</v>
      </c>
      <c r="D1462" s="55" t="s">
        <v>365</v>
      </c>
      <c r="E1462" s="56">
        <v>6053219315</v>
      </c>
      <c r="F1462" s="58">
        <v>0</v>
      </c>
    </row>
    <row r="1463" spans="1:6" x14ac:dyDescent="0.25">
      <c r="C1463" s="53" t="s">
        <v>432</v>
      </c>
      <c r="D1463" s="55" t="s">
        <v>433</v>
      </c>
      <c r="E1463" s="56">
        <v>0</v>
      </c>
      <c r="F1463" s="58">
        <v>6053219315</v>
      </c>
    </row>
    <row r="1464" spans="1:6" x14ac:dyDescent="0.25">
      <c r="A1464" s="85">
        <v>43125</v>
      </c>
      <c r="B1464" s="53" t="s">
        <v>470</v>
      </c>
      <c r="C1464" s="53" t="s">
        <v>482</v>
      </c>
    </row>
    <row r="1465" spans="1:6" x14ac:dyDescent="0.25">
      <c r="C1465" s="53" t="s">
        <v>377</v>
      </c>
      <c r="D1465" s="55" t="s">
        <v>378</v>
      </c>
      <c r="E1465" s="56">
        <v>985332554</v>
      </c>
      <c r="F1465" s="58">
        <v>0</v>
      </c>
    </row>
    <row r="1466" spans="1:6" x14ac:dyDescent="0.25">
      <c r="C1466" s="53" t="s">
        <v>364</v>
      </c>
      <c r="D1466" s="55" t="s">
        <v>365</v>
      </c>
      <c r="E1466" s="56">
        <v>0</v>
      </c>
      <c r="F1466" s="58">
        <v>985332554</v>
      </c>
    </row>
    <row r="1467" spans="1:6" x14ac:dyDescent="0.25">
      <c r="A1467" s="85">
        <v>43125</v>
      </c>
      <c r="B1467" s="53" t="s">
        <v>483</v>
      </c>
      <c r="C1467" s="53" t="s">
        <v>484</v>
      </c>
    </row>
    <row r="1468" spans="1:6" x14ac:dyDescent="0.25">
      <c r="C1468" s="53" t="s">
        <v>432</v>
      </c>
      <c r="D1468" s="55" t="s">
        <v>433</v>
      </c>
      <c r="E1468" s="56">
        <v>6055000000</v>
      </c>
      <c r="F1468" s="58">
        <v>0</v>
      </c>
    </row>
    <row r="1469" spans="1:6" x14ac:dyDescent="0.25">
      <c r="C1469" s="53" t="s">
        <v>364</v>
      </c>
      <c r="D1469" s="55" t="s">
        <v>365</v>
      </c>
      <c r="E1469" s="56">
        <v>0</v>
      </c>
      <c r="F1469" s="58">
        <v>6055000000</v>
      </c>
    </row>
    <row r="1470" spans="1:6" x14ac:dyDescent="0.25">
      <c r="A1470" s="85">
        <v>43125</v>
      </c>
      <c r="B1470" s="53" t="s">
        <v>485</v>
      </c>
      <c r="C1470" s="53" t="s">
        <v>486</v>
      </c>
    </row>
    <row r="1471" spans="1:6" x14ac:dyDescent="0.25">
      <c r="C1471" s="53" t="s">
        <v>364</v>
      </c>
      <c r="D1471" s="55" t="s">
        <v>365</v>
      </c>
      <c r="E1471" s="56">
        <v>4943842200</v>
      </c>
      <c r="F1471" s="58">
        <v>0</v>
      </c>
    </row>
    <row r="1472" spans="1:6" x14ac:dyDescent="0.25">
      <c r="C1472" s="53" t="s">
        <v>366</v>
      </c>
      <c r="D1472" s="55" t="s">
        <v>367</v>
      </c>
      <c r="E1472" s="56">
        <v>6679316</v>
      </c>
      <c r="F1472" s="58">
        <v>0</v>
      </c>
    </row>
    <row r="1473" spans="1:6" x14ac:dyDescent="0.25">
      <c r="C1473" s="53" t="s">
        <v>362</v>
      </c>
      <c r="D1473" s="55" t="s">
        <v>368</v>
      </c>
      <c r="E1473" s="56">
        <v>0</v>
      </c>
      <c r="F1473" s="58">
        <v>4950521516</v>
      </c>
    </row>
    <row r="1474" spans="1:6" x14ac:dyDescent="0.25">
      <c r="A1474" s="85">
        <v>43125</v>
      </c>
      <c r="B1474" s="53" t="s">
        <v>487</v>
      </c>
      <c r="C1474" s="53" t="s">
        <v>411</v>
      </c>
    </row>
    <row r="1475" spans="1:6" x14ac:dyDescent="0.25">
      <c r="C1475" s="53" t="s">
        <v>408</v>
      </c>
      <c r="D1475" s="55" t="s">
        <v>409</v>
      </c>
      <c r="E1475" s="56">
        <v>189697400</v>
      </c>
      <c r="F1475" s="58">
        <v>0</v>
      </c>
    </row>
    <row r="1476" spans="1:6" x14ac:dyDescent="0.25">
      <c r="C1476" s="53" t="s">
        <v>391</v>
      </c>
      <c r="D1476" s="55" t="s">
        <v>392</v>
      </c>
      <c r="E1476" s="56">
        <v>120302600</v>
      </c>
      <c r="F1476" s="58">
        <v>0</v>
      </c>
    </row>
    <row r="1477" spans="1:6" x14ac:dyDescent="0.25">
      <c r="C1477" s="53" t="s">
        <v>364</v>
      </c>
      <c r="D1477" s="55" t="s">
        <v>365</v>
      </c>
      <c r="E1477" s="56">
        <v>0</v>
      </c>
      <c r="F1477" s="58">
        <v>310000000</v>
      </c>
    </row>
    <row r="1478" spans="1:6" x14ac:dyDescent="0.25">
      <c r="A1478" s="85">
        <v>43125</v>
      </c>
      <c r="B1478" s="53" t="s">
        <v>488</v>
      </c>
      <c r="C1478" s="53" t="s">
        <v>489</v>
      </c>
    </row>
    <row r="1479" spans="1:6" x14ac:dyDescent="0.25">
      <c r="C1479" s="53" t="s">
        <v>387</v>
      </c>
      <c r="D1479" s="55" t="s">
        <v>388</v>
      </c>
      <c r="E1479" s="56">
        <v>37732</v>
      </c>
      <c r="F1479" s="58">
        <v>0</v>
      </c>
    </row>
    <row r="1480" spans="1:6" x14ac:dyDescent="0.25">
      <c r="C1480" s="53" t="s">
        <v>418</v>
      </c>
      <c r="D1480" s="55" t="s">
        <v>419</v>
      </c>
      <c r="E1480" s="56">
        <v>377091</v>
      </c>
      <c r="F1480" s="58">
        <v>0</v>
      </c>
    </row>
    <row r="1481" spans="1:6" x14ac:dyDescent="0.25">
      <c r="C1481" s="53" t="s">
        <v>362</v>
      </c>
      <c r="D1481" s="55" t="s">
        <v>368</v>
      </c>
      <c r="E1481" s="56">
        <v>0</v>
      </c>
      <c r="F1481" s="58">
        <v>414815</v>
      </c>
    </row>
    <row r="1482" spans="1:6" x14ac:dyDescent="0.25">
      <c r="C1482" s="53" t="s">
        <v>373</v>
      </c>
      <c r="D1482" s="55" t="s">
        <v>374</v>
      </c>
      <c r="E1482" s="56">
        <v>0</v>
      </c>
      <c r="F1482" s="58">
        <v>8</v>
      </c>
    </row>
    <row r="1483" spans="1:6" x14ac:dyDescent="0.25">
      <c r="A1483" s="85">
        <v>43125</v>
      </c>
      <c r="B1483" s="53" t="s">
        <v>490</v>
      </c>
      <c r="C1483" s="53" t="s">
        <v>491</v>
      </c>
    </row>
    <row r="1484" spans="1:6" x14ac:dyDescent="0.25">
      <c r="C1484" s="53" t="s">
        <v>383</v>
      </c>
      <c r="D1484" s="55" t="s">
        <v>384</v>
      </c>
      <c r="E1484" s="56">
        <v>525000000</v>
      </c>
      <c r="F1484" s="58">
        <v>0</v>
      </c>
    </row>
    <row r="1485" spans="1:6" x14ac:dyDescent="0.25">
      <c r="C1485" s="53" t="s">
        <v>364</v>
      </c>
      <c r="D1485" s="55" t="s">
        <v>365</v>
      </c>
      <c r="E1485" s="56">
        <v>0</v>
      </c>
      <c r="F1485" s="58">
        <v>525000000</v>
      </c>
    </row>
    <row r="1486" spans="1:6" x14ac:dyDescent="0.25">
      <c r="A1486" s="85">
        <v>43125</v>
      </c>
      <c r="B1486" s="53" t="s">
        <v>492</v>
      </c>
      <c r="C1486" s="53" t="s">
        <v>493</v>
      </c>
    </row>
    <row r="1487" spans="1:6" x14ac:dyDescent="0.25">
      <c r="C1487" s="53" t="s">
        <v>391</v>
      </c>
      <c r="D1487" s="55" t="s">
        <v>392</v>
      </c>
      <c r="E1487" s="56">
        <v>5940000</v>
      </c>
      <c r="F1487" s="58">
        <v>0</v>
      </c>
    </row>
    <row r="1488" spans="1:6" x14ac:dyDescent="0.25">
      <c r="C1488" s="53" t="s">
        <v>364</v>
      </c>
      <c r="D1488" s="55" t="s">
        <v>365</v>
      </c>
      <c r="E1488" s="56">
        <v>0</v>
      </c>
      <c r="F1488" s="58">
        <v>5940000</v>
      </c>
    </row>
    <row r="1489" spans="1:6" x14ac:dyDescent="0.25">
      <c r="A1489" s="85">
        <v>43125</v>
      </c>
      <c r="B1489" s="53" t="s">
        <v>494</v>
      </c>
      <c r="C1489" s="53" t="s">
        <v>417</v>
      </c>
    </row>
    <row r="1490" spans="1:6" x14ac:dyDescent="0.25">
      <c r="C1490" s="53" t="s">
        <v>387</v>
      </c>
      <c r="D1490" s="55" t="s">
        <v>388</v>
      </c>
      <c r="E1490" s="56">
        <v>207650</v>
      </c>
      <c r="F1490" s="58">
        <v>0</v>
      </c>
    </row>
    <row r="1491" spans="1:6" x14ac:dyDescent="0.25">
      <c r="C1491" s="53" t="s">
        <v>418</v>
      </c>
      <c r="D1491" s="55" t="s">
        <v>419</v>
      </c>
      <c r="E1491" s="56">
        <v>2076500</v>
      </c>
      <c r="F1491" s="58">
        <v>0</v>
      </c>
    </row>
    <row r="1492" spans="1:6" x14ac:dyDescent="0.25">
      <c r="C1492" s="53" t="s">
        <v>364</v>
      </c>
      <c r="D1492" s="55" t="s">
        <v>365</v>
      </c>
      <c r="E1492" s="56">
        <v>0</v>
      </c>
      <c r="F1492" s="58">
        <v>2284150</v>
      </c>
    </row>
    <row r="1493" spans="1:6" x14ac:dyDescent="0.25">
      <c r="A1493" s="85">
        <v>43125</v>
      </c>
      <c r="B1493" s="53" t="s">
        <v>495</v>
      </c>
      <c r="C1493" s="53" t="s">
        <v>496</v>
      </c>
    </row>
    <row r="1494" spans="1:6" x14ac:dyDescent="0.25">
      <c r="C1494" s="53" t="s">
        <v>387</v>
      </c>
      <c r="D1494" s="55" t="s">
        <v>388</v>
      </c>
      <c r="E1494" s="56">
        <v>263552</v>
      </c>
      <c r="F1494" s="58">
        <v>0</v>
      </c>
    </row>
    <row r="1495" spans="1:6" x14ac:dyDescent="0.25">
      <c r="C1495" s="53" t="s">
        <v>366</v>
      </c>
      <c r="D1495" s="55" t="s">
        <v>367</v>
      </c>
      <c r="E1495" s="56">
        <v>1346</v>
      </c>
      <c r="F1495" s="58">
        <v>0</v>
      </c>
    </row>
    <row r="1496" spans="1:6" x14ac:dyDescent="0.25">
      <c r="C1496" s="53" t="s">
        <v>418</v>
      </c>
      <c r="D1496" s="55" t="s">
        <v>419</v>
      </c>
      <c r="E1496" s="56">
        <v>2635520</v>
      </c>
      <c r="F1496" s="58">
        <v>0</v>
      </c>
    </row>
    <row r="1497" spans="1:6" x14ac:dyDescent="0.25">
      <c r="C1497" s="53" t="s">
        <v>362</v>
      </c>
      <c r="D1497" s="55" t="s">
        <v>368</v>
      </c>
      <c r="E1497" s="56">
        <v>0</v>
      </c>
      <c r="F1497" s="58">
        <v>2900418</v>
      </c>
    </row>
    <row r="1498" spans="1:6" x14ac:dyDescent="0.25">
      <c r="A1498" s="85">
        <v>43125</v>
      </c>
      <c r="B1498" s="53" t="s">
        <v>480</v>
      </c>
      <c r="C1498" s="53" t="s">
        <v>497</v>
      </c>
    </row>
    <row r="1499" spans="1:6" x14ac:dyDescent="0.25">
      <c r="C1499" s="53" t="s">
        <v>391</v>
      </c>
      <c r="D1499" s="55" t="s">
        <v>392</v>
      </c>
      <c r="E1499" s="56">
        <v>6053219315</v>
      </c>
      <c r="F1499" s="58">
        <v>0</v>
      </c>
    </row>
    <row r="1500" spans="1:6" x14ac:dyDescent="0.25">
      <c r="C1500" s="53" t="s">
        <v>364</v>
      </c>
      <c r="D1500" s="55" t="s">
        <v>365</v>
      </c>
      <c r="E1500" s="56">
        <v>0</v>
      </c>
      <c r="F1500" s="58">
        <v>6053219315</v>
      </c>
    </row>
    <row r="1501" spans="1:6" x14ac:dyDescent="0.25">
      <c r="A1501" s="85">
        <v>43125</v>
      </c>
      <c r="B1501" s="53" t="s">
        <v>498</v>
      </c>
      <c r="C1501" s="53" t="s">
        <v>499</v>
      </c>
    </row>
    <row r="1502" spans="1:6" x14ac:dyDescent="0.25">
      <c r="C1502" s="53" t="s">
        <v>500</v>
      </c>
      <c r="D1502" s="55" t="s">
        <v>501</v>
      </c>
      <c r="E1502" s="56">
        <v>5242158423</v>
      </c>
      <c r="F1502" s="58">
        <v>0</v>
      </c>
    </row>
    <row r="1503" spans="1:6" x14ac:dyDescent="0.25">
      <c r="C1503" s="53" t="s">
        <v>502</v>
      </c>
      <c r="D1503" s="55" t="s">
        <v>503</v>
      </c>
      <c r="E1503" s="56">
        <v>0</v>
      </c>
      <c r="F1503" s="58">
        <v>5242158423</v>
      </c>
    </row>
    <row r="1504" spans="1:6" x14ac:dyDescent="0.25">
      <c r="A1504" s="85">
        <v>43125</v>
      </c>
      <c r="B1504" s="53" t="s">
        <v>504</v>
      </c>
      <c r="C1504" s="53" t="s">
        <v>505</v>
      </c>
    </row>
    <row r="1505" spans="1:6" x14ac:dyDescent="0.25">
      <c r="C1505" s="53" t="s">
        <v>500</v>
      </c>
      <c r="D1505" s="55" t="s">
        <v>501</v>
      </c>
      <c r="E1505" s="56">
        <v>2891799</v>
      </c>
      <c r="F1505" s="58">
        <v>0</v>
      </c>
    </row>
    <row r="1506" spans="1:6" x14ac:dyDescent="0.25">
      <c r="C1506" s="53" t="s">
        <v>391</v>
      </c>
      <c r="D1506" s="55" t="s">
        <v>392</v>
      </c>
      <c r="E1506" s="56">
        <v>0</v>
      </c>
      <c r="F1506" s="58">
        <v>2891799</v>
      </c>
    </row>
    <row r="1507" spans="1:6" x14ac:dyDescent="0.25">
      <c r="A1507" s="85">
        <v>43125</v>
      </c>
      <c r="B1507" s="53" t="s">
        <v>506</v>
      </c>
      <c r="C1507" s="53" t="s">
        <v>507</v>
      </c>
    </row>
    <row r="1508" spans="1:6" x14ac:dyDescent="0.25">
      <c r="C1508" s="53" t="s">
        <v>387</v>
      </c>
      <c r="D1508" s="55" t="s">
        <v>388</v>
      </c>
      <c r="E1508" s="56">
        <v>60000</v>
      </c>
      <c r="F1508" s="58">
        <v>0</v>
      </c>
    </row>
    <row r="1509" spans="1:6" x14ac:dyDescent="0.25">
      <c r="C1509" s="53" t="s">
        <v>500</v>
      </c>
      <c r="D1509" s="55" t="s">
        <v>501</v>
      </c>
      <c r="E1509" s="56">
        <v>7144000</v>
      </c>
      <c r="F1509" s="58">
        <v>0</v>
      </c>
    </row>
    <row r="1510" spans="1:6" x14ac:dyDescent="0.25">
      <c r="C1510" s="53" t="s">
        <v>508</v>
      </c>
      <c r="D1510" s="55" t="s">
        <v>509</v>
      </c>
      <c r="E1510" s="56">
        <v>0</v>
      </c>
      <c r="F1510" s="58">
        <v>7204000</v>
      </c>
    </row>
    <row r="1511" spans="1:6" x14ac:dyDescent="0.25">
      <c r="A1511" s="85">
        <v>43125</v>
      </c>
      <c r="B1511" s="53" t="s">
        <v>510</v>
      </c>
      <c r="C1511" s="53" t="s">
        <v>511</v>
      </c>
    </row>
    <row r="1512" spans="1:6" x14ac:dyDescent="0.25">
      <c r="C1512" s="53" t="s">
        <v>387</v>
      </c>
      <c r="D1512" s="55" t="s">
        <v>388</v>
      </c>
      <c r="E1512" s="56">
        <v>446704</v>
      </c>
      <c r="F1512" s="58">
        <v>0</v>
      </c>
    </row>
    <row r="1513" spans="1:6" x14ac:dyDescent="0.25">
      <c r="C1513" s="53" t="s">
        <v>381</v>
      </c>
      <c r="D1513" s="55" t="s">
        <v>382</v>
      </c>
      <c r="E1513" s="56">
        <v>4467042</v>
      </c>
      <c r="F1513" s="58">
        <v>0</v>
      </c>
    </row>
    <row r="1514" spans="1:6" x14ac:dyDescent="0.25">
      <c r="C1514" s="53" t="s">
        <v>391</v>
      </c>
      <c r="D1514" s="55" t="s">
        <v>392</v>
      </c>
      <c r="E1514" s="56">
        <v>0</v>
      </c>
      <c r="F1514" s="58">
        <v>4913746</v>
      </c>
    </row>
    <row r="1515" spans="1:6" x14ac:dyDescent="0.25">
      <c r="A1515" s="85">
        <v>43126</v>
      </c>
      <c r="B1515" s="53" t="s">
        <v>512</v>
      </c>
      <c r="C1515" s="53" t="s">
        <v>513</v>
      </c>
    </row>
    <row r="1516" spans="1:6" x14ac:dyDescent="0.25">
      <c r="C1516" s="53" t="s">
        <v>400</v>
      </c>
      <c r="D1516" s="55" t="s">
        <v>401</v>
      </c>
      <c r="E1516" s="56">
        <v>5000000</v>
      </c>
      <c r="F1516" s="58">
        <v>0</v>
      </c>
    </row>
    <row r="1517" spans="1:6" x14ac:dyDescent="0.25">
      <c r="C1517" s="53" t="s">
        <v>383</v>
      </c>
      <c r="D1517" s="55" t="s">
        <v>384</v>
      </c>
      <c r="E1517" s="56">
        <v>0</v>
      </c>
      <c r="F1517" s="58">
        <v>5000000</v>
      </c>
    </row>
    <row r="1518" spans="1:6" x14ac:dyDescent="0.25">
      <c r="A1518" s="85">
        <v>43126</v>
      </c>
      <c r="B1518" s="53" t="s">
        <v>514</v>
      </c>
      <c r="C1518" s="53" t="s">
        <v>515</v>
      </c>
    </row>
    <row r="1519" spans="1:6" x14ac:dyDescent="0.25">
      <c r="C1519" s="53" t="s">
        <v>400</v>
      </c>
      <c r="D1519" s="55" t="s">
        <v>401</v>
      </c>
      <c r="E1519" s="56">
        <v>1130000</v>
      </c>
      <c r="F1519" s="58">
        <v>0</v>
      </c>
    </row>
    <row r="1520" spans="1:6" x14ac:dyDescent="0.25">
      <c r="C1520" s="53" t="s">
        <v>383</v>
      </c>
      <c r="D1520" s="55" t="s">
        <v>384</v>
      </c>
      <c r="E1520" s="56">
        <v>0</v>
      </c>
      <c r="F1520" s="58">
        <v>1130000</v>
      </c>
    </row>
    <row r="1521" spans="1:6" x14ac:dyDescent="0.25">
      <c r="A1521" s="85">
        <v>43126</v>
      </c>
      <c r="B1521" s="53" t="s">
        <v>516</v>
      </c>
      <c r="C1521" s="53" t="s">
        <v>517</v>
      </c>
    </row>
    <row r="1522" spans="1:6" x14ac:dyDescent="0.25">
      <c r="C1522" s="53" t="s">
        <v>400</v>
      </c>
      <c r="D1522" s="55" t="s">
        <v>401</v>
      </c>
      <c r="E1522" s="56">
        <v>100000000</v>
      </c>
      <c r="F1522" s="58">
        <v>0</v>
      </c>
    </row>
    <row r="1523" spans="1:6" x14ac:dyDescent="0.25">
      <c r="C1523" s="53" t="s">
        <v>364</v>
      </c>
      <c r="D1523" s="55" t="s">
        <v>365</v>
      </c>
      <c r="E1523" s="56">
        <v>0</v>
      </c>
      <c r="F1523" s="58">
        <v>100000000</v>
      </c>
    </row>
    <row r="1524" spans="1:6" x14ac:dyDescent="0.25">
      <c r="A1524" s="85">
        <v>43126</v>
      </c>
      <c r="B1524" s="53" t="s">
        <v>518</v>
      </c>
      <c r="C1524" s="53" t="s">
        <v>519</v>
      </c>
    </row>
    <row r="1525" spans="1:6" x14ac:dyDescent="0.25">
      <c r="C1525" s="53" t="s">
        <v>383</v>
      </c>
      <c r="D1525" s="55" t="s">
        <v>384</v>
      </c>
      <c r="E1525" s="56">
        <v>95000</v>
      </c>
      <c r="F1525" s="58">
        <v>0</v>
      </c>
    </row>
    <row r="1526" spans="1:6" x14ac:dyDescent="0.25">
      <c r="C1526" s="53" t="s">
        <v>400</v>
      </c>
      <c r="D1526" s="55" t="s">
        <v>401</v>
      </c>
      <c r="E1526" s="56">
        <v>0</v>
      </c>
      <c r="F1526" s="58">
        <v>95000</v>
      </c>
    </row>
    <row r="1527" spans="1:6" x14ac:dyDescent="0.25">
      <c r="A1527" s="85">
        <v>43126</v>
      </c>
      <c r="B1527" s="53" t="s">
        <v>520</v>
      </c>
      <c r="C1527" s="53" t="s">
        <v>463</v>
      </c>
    </row>
    <row r="1528" spans="1:6" x14ac:dyDescent="0.25">
      <c r="C1528" s="53" t="s">
        <v>383</v>
      </c>
      <c r="D1528" s="55" t="s">
        <v>384</v>
      </c>
      <c r="E1528" s="56">
        <v>1578000</v>
      </c>
      <c r="F1528" s="58">
        <v>0</v>
      </c>
    </row>
    <row r="1529" spans="1:6" x14ac:dyDescent="0.25">
      <c r="C1529" s="53" t="s">
        <v>400</v>
      </c>
      <c r="D1529" s="55" t="s">
        <v>401</v>
      </c>
      <c r="E1529" s="56">
        <v>0</v>
      </c>
      <c r="F1529" s="58">
        <v>1578000</v>
      </c>
    </row>
    <row r="1530" spans="1:6" x14ac:dyDescent="0.25">
      <c r="A1530" s="85">
        <v>43126</v>
      </c>
      <c r="B1530" s="53" t="s">
        <v>521</v>
      </c>
      <c r="C1530" s="53" t="s">
        <v>463</v>
      </c>
    </row>
    <row r="1531" spans="1:6" x14ac:dyDescent="0.25">
      <c r="C1531" s="53" t="s">
        <v>383</v>
      </c>
      <c r="D1531" s="55" t="s">
        <v>384</v>
      </c>
      <c r="E1531" s="56">
        <v>17690000</v>
      </c>
      <c r="F1531" s="58">
        <v>0</v>
      </c>
    </row>
    <row r="1532" spans="1:6" x14ac:dyDescent="0.25">
      <c r="C1532" s="53" t="s">
        <v>400</v>
      </c>
      <c r="D1532" s="55" t="s">
        <v>401</v>
      </c>
      <c r="E1532" s="56">
        <v>0</v>
      </c>
      <c r="F1532" s="58">
        <v>17690000</v>
      </c>
    </row>
    <row r="1533" spans="1:6" x14ac:dyDescent="0.25">
      <c r="A1533" s="85">
        <v>43126</v>
      </c>
      <c r="B1533" s="53" t="s">
        <v>522</v>
      </c>
      <c r="C1533" s="53" t="s">
        <v>413</v>
      </c>
    </row>
    <row r="1534" spans="1:6" x14ac:dyDescent="0.25">
      <c r="C1534" s="53" t="s">
        <v>414</v>
      </c>
      <c r="D1534" s="55" t="s">
        <v>415</v>
      </c>
      <c r="E1534" s="56">
        <v>100000000</v>
      </c>
      <c r="F1534" s="58">
        <v>0</v>
      </c>
    </row>
    <row r="1535" spans="1:6" x14ac:dyDescent="0.25">
      <c r="C1535" s="53" t="s">
        <v>400</v>
      </c>
      <c r="D1535" s="55" t="s">
        <v>401</v>
      </c>
      <c r="E1535" s="56">
        <v>0</v>
      </c>
      <c r="F1535" s="58">
        <v>100000000</v>
      </c>
    </row>
    <row r="1536" spans="1:6" x14ac:dyDescent="0.25">
      <c r="A1536" s="85">
        <v>43126</v>
      </c>
      <c r="B1536" s="53" t="s">
        <v>523</v>
      </c>
      <c r="C1536" s="53" t="s">
        <v>524</v>
      </c>
    </row>
    <row r="1537" spans="1:6" x14ac:dyDescent="0.25">
      <c r="C1537" s="53" t="s">
        <v>364</v>
      </c>
      <c r="D1537" s="55" t="s">
        <v>365</v>
      </c>
      <c r="E1537" s="56">
        <v>5964107</v>
      </c>
      <c r="F1537" s="58">
        <v>0</v>
      </c>
    </row>
    <row r="1538" spans="1:6" x14ac:dyDescent="0.25">
      <c r="C1538" s="53" t="s">
        <v>408</v>
      </c>
      <c r="D1538" s="55" t="s">
        <v>409</v>
      </c>
      <c r="E1538" s="56">
        <v>0</v>
      </c>
      <c r="F1538" s="58">
        <v>5964107</v>
      </c>
    </row>
    <row r="1539" spans="1:6" x14ac:dyDescent="0.25">
      <c r="A1539" s="85">
        <v>43126</v>
      </c>
      <c r="B1539" s="53" t="s">
        <v>525</v>
      </c>
      <c r="C1539" s="53" t="s">
        <v>526</v>
      </c>
    </row>
    <row r="1540" spans="1:6" x14ac:dyDescent="0.25">
      <c r="C1540" s="53" t="s">
        <v>364</v>
      </c>
      <c r="D1540" s="55" t="s">
        <v>365</v>
      </c>
      <c r="E1540" s="56">
        <v>450000000</v>
      </c>
      <c r="F1540" s="58">
        <v>0</v>
      </c>
    </row>
    <row r="1541" spans="1:6" x14ac:dyDescent="0.25">
      <c r="C1541" s="53" t="s">
        <v>408</v>
      </c>
      <c r="D1541" s="55" t="s">
        <v>409</v>
      </c>
      <c r="E1541" s="56">
        <v>0</v>
      </c>
      <c r="F1541" s="58">
        <v>450000000</v>
      </c>
    </row>
    <row r="1542" spans="1:6" x14ac:dyDescent="0.25">
      <c r="A1542" s="85">
        <v>43126</v>
      </c>
      <c r="B1542" s="53" t="s">
        <v>527</v>
      </c>
      <c r="C1542" s="53" t="s">
        <v>528</v>
      </c>
    </row>
    <row r="1543" spans="1:6" x14ac:dyDescent="0.25">
      <c r="C1543" s="53" t="s">
        <v>529</v>
      </c>
      <c r="D1543" s="55" t="s">
        <v>530</v>
      </c>
      <c r="E1543" s="56">
        <v>5780029</v>
      </c>
      <c r="F1543" s="58">
        <v>0</v>
      </c>
    </row>
    <row r="1544" spans="1:6" x14ac:dyDescent="0.25">
      <c r="C1544" s="53" t="s">
        <v>531</v>
      </c>
      <c r="D1544" s="55" t="s">
        <v>532</v>
      </c>
      <c r="E1544" s="56">
        <v>0</v>
      </c>
      <c r="F1544" s="58">
        <v>5780029</v>
      </c>
    </row>
    <row r="1545" spans="1:6" x14ac:dyDescent="0.25">
      <c r="A1545" s="85">
        <v>43126</v>
      </c>
      <c r="B1545" s="53" t="s">
        <v>533</v>
      </c>
      <c r="C1545" s="53" t="s">
        <v>534</v>
      </c>
    </row>
    <row r="1546" spans="1:6" x14ac:dyDescent="0.25">
      <c r="C1546" s="53" t="s">
        <v>377</v>
      </c>
      <c r="D1546" s="55" t="s">
        <v>378</v>
      </c>
      <c r="E1546" s="56">
        <v>6874939</v>
      </c>
      <c r="F1546" s="58">
        <v>0</v>
      </c>
    </row>
    <row r="1547" spans="1:6" x14ac:dyDescent="0.25">
      <c r="C1547" s="53" t="s">
        <v>531</v>
      </c>
      <c r="D1547" s="55" t="s">
        <v>532</v>
      </c>
      <c r="E1547" s="56">
        <v>0</v>
      </c>
      <c r="F1547" s="58">
        <v>6874939</v>
      </c>
    </row>
    <row r="1548" spans="1:6" x14ac:dyDescent="0.25">
      <c r="A1548" s="85">
        <v>43126</v>
      </c>
      <c r="B1548" s="53" t="s">
        <v>535</v>
      </c>
      <c r="C1548" s="53" t="s">
        <v>536</v>
      </c>
    </row>
    <row r="1549" spans="1:6" x14ac:dyDescent="0.25">
      <c r="C1549" s="53" t="s">
        <v>387</v>
      </c>
      <c r="D1549" s="55" t="s">
        <v>388</v>
      </c>
      <c r="E1549" s="56">
        <v>10400</v>
      </c>
      <c r="F1549" s="58">
        <v>0</v>
      </c>
    </row>
    <row r="1550" spans="1:6" x14ac:dyDescent="0.25">
      <c r="C1550" s="53" t="s">
        <v>381</v>
      </c>
      <c r="D1550" s="55" t="s">
        <v>382</v>
      </c>
      <c r="E1550" s="56">
        <v>104000</v>
      </c>
      <c r="F1550" s="58">
        <v>0</v>
      </c>
    </row>
    <row r="1551" spans="1:6" x14ac:dyDescent="0.25">
      <c r="C1551" s="53" t="s">
        <v>438</v>
      </c>
      <c r="D1551" s="55" t="s">
        <v>439</v>
      </c>
      <c r="E1551" s="56">
        <v>0</v>
      </c>
      <c r="F1551" s="58">
        <v>114400</v>
      </c>
    </row>
    <row r="1552" spans="1:6" x14ac:dyDescent="0.25">
      <c r="A1552" s="85">
        <v>43126</v>
      </c>
      <c r="B1552" s="53" t="s">
        <v>523</v>
      </c>
      <c r="C1552" s="53" t="s">
        <v>482</v>
      </c>
    </row>
    <row r="1553" spans="1:6" x14ac:dyDescent="0.25">
      <c r="C1553" s="53" t="s">
        <v>377</v>
      </c>
      <c r="D1553" s="55" t="s">
        <v>378</v>
      </c>
      <c r="E1553" s="56">
        <v>2012321</v>
      </c>
      <c r="F1553" s="58">
        <v>0</v>
      </c>
    </row>
    <row r="1554" spans="1:6" x14ac:dyDescent="0.25">
      <c r="C1554" s="53" t="s">
        <v>364</v>
      </c>
      <c r="D1554" s="55" t="s">
        <v>365</v>
      </c>
      <c r="E1554" s="56">
        <v>0</v>
      </c>
      <c r="F1554" s="58">
        <v>2012321</v>
      </c>
    </row>
    <row r="1555" spans="1:6" x14ac:dyDescent="0.25">
      <c r="A1555" s="85">
        <v>43126</v>
      </c>
      <c r="B1555" s="53" t="s">
        <v>525</v>
      </c>
      <c r="C1555" s="53" t="s">
        <v>537</v>
      </c>
    </row>
    <row r="1556" spans="1:6" x14ac:dyDescent="0.25">
      <c r="C1556" s="53" t="s">
        <v>391</v>
      </c>
      <c r="D1556" s="55" t="s">
        <v>392</v>
      </c>
      <c r="E1556" s="56">
        <v>5934880</v>
      </c>
      <c r="F1556" s="58">
        <v>0</v>
      </c>
    </row>
    <row r="1557" spans="1:6" x14ac:dyDescent="0.25">
      <c r="C1557" s="53" t="s">
        <v>364</v>
      </c>
      <c r="D1557" s="55" t="s">
        <v>365</v>
      </c>
      <c r="E1557" s="56">
        <v>0</v>
      </c>
      <c r="F1557" s="58">
        <v>5934880</v>
      </c>
    </row>
    <row r="1558" spans="1:6" x14ac:dyDescent="0.25">
      <c r="A1558" s="85">
        <v>43126</v>
      </c>
      <c r="B1558" s="53" t="s">
        <v>538</v>
      </c>
      <c r="C1558" s="53" t="s">
        <v>539</v>
      </c>
    </row>
    <row r="1559" spans="1:6" x14ac:dyDescent="0.25">
      <c r="C1559" s="53" t="s">
        <v>408</v>
      </c>
      <c r="D1559" s="55" t="s">
        <v>409</v>
      </c>
      <c r="E1559" s="56">
        <v>3161957</v>
      </c>
      <c r="F1559" s="58">
        <v>0</v>
      </c>
    </row>
    <row r="1560" spans="1:6" x14ac:dyDescent="0.25">
      <c r="C1560" s="53" t="s">
        <v>364</v>
      </c>
      <c r="D1560" s="55" t="s">
        <v>365</v>
      </c>
      <c r="E1560" s="56">
        <v>0</v>
      </c>
      <c r="F1560" s="58">
        <v>3161957</v>
      </c>
    </row>
    <row r="1561" spans="1:6" x14ac:dyDescent="0.25">
      <c r="A1561" s="85">
        <v>43126</v>
      </c>
      <c r="B1561" s="53" t="s">
        <v>540</v>
      </c>
      <c r="C1561" s="53" t="s">
        <v>541</v>
      </c>
    </row>
    <row r="1562" spans="1:6" x14ac:dyDescent="0.25">
      <c r="C1562" s="53" t="s">
        <v>391</v>
      </c>
      <c r="D1562" s="55" t="s">
        <v>392</v>
      </c>
      <c r="E1562" s="56">
        <v>100000000</v>
      </c>
      <c r="F1562" s="58">
        <v>0</v>
      </c>
    </row>
    <row r="1563" spans="1:6" x14ac:dyDescent="0.25">
      <c r="C1563" s="53" t="s">
        <v>364</v>
      </c>
      <c r="D1563" s="55" t="s">
        <v>365</v>
      </c>
      <c r="E1563" s="56">
        <v>0</v>
      </c>
      <c r="F1563" s="58">
        <v>100000000</v>
      </c>
    </row>
    <row r="1564" spans="1:6" x14ac:dyDescent="0.25">
      <c r="A1564" s="85">
        <v>43126</v>
      </c>
      <c r="B1564" s="53" t="s">
        <v>542</v>
      </c>
      <c r="C1564" s="53" t="s">
        <v>417</v>
      </c>
    </row>
    <row r="1565" spans="1:6" x14ac:dyDescent="0.25">
      <c r="C1565" s="53" t="s">
        <v>387</v>
      </c>
      <c r="D1565" s="55" t="s">
        <v>388</v>
      </c>
      <c r="E1565" s="56">
        <v>5600</v>
      </c>
      <c r="F1565" s="58">
        <v>0</v>
      </c>
    </row>
    <row r="1566" spans="1:6" x14ac:dyDescent="0.25">
      <c r="C1566" s="53" t="s">
        <v>418</v>
      </c>
      <c r="D1566" s="55" t="s">
        <v>419</v>
      </c>
      <c r="E1566" s="56">
        <v>56000</v>
      </c>
      <c r="F1566" s="58">
        <v>0</v>
      </c>
    </row>
    <row r="1567" spans="1:6" x14ac:dyDescent="0.25">
      <c r="C1567" s="53" t="s">
        <v>364</v>
      </c>
      <c r="D1567" s="55" t="s">
        <v>365</v>
      </c>
      <c r="E1567" s="56">
        <v>0</v>
      </c>
      <c r="F1567" s="58">
        <v>61600</v>
      </c>
    </row>
    <row r="1568" spans="1:6" x14ac:dyDescent="0.25">
      <c r="A1568" s="85">
        <v>43126</v>
      </c>
      <c r="B1568" s="53" t="s">
        <v>543</v>
      </c>
      <c r="C1568" s="53" t="s">
        <v>544</v>
      </c>
    </row>
    <row r="1569" spans="1:6" x14ac:dyDescent="0.25">
      <c r="C1569" s="53" t="s">
        <v>387</v>
      </c>
      <c r="D1569" s="55" t="s">
        <v>388</v>
      </c>
      <c r="E1569" s="56">
        <v>10259038</v>
      </c>
      <c r="F1569" s="58">
        <v>0</v>
      </c>
    </row>
    <row r="1570" spans="1:6" x14ac:dyDescent="0.25">
      <c r="C1570" s="53" t="s">
        <v>500</v>
      </c>
      <c r="D1570" s="55" t="s">
        <v>501</v>
      </c>
      <c r="E1570" s="56">
        <v>102590377</v>
      </c>
      <c r="F1570" s="58">
        <v>0</v>
      </c>
    </row>
    <row r="1571" spans="1:6" x14ac:dyDescent="0.25">
      <c r="C1571" s="53" t="s">
        <v>391</v>
      </c>
      <c r="D1571" s="55" t="s">
        <v>392</v>
      </c>
      <c r="E1571" s="56">
        <v>0</v>
      </c>
      <c r="F1571" s="58">
        <v>112849415</v>
      </c>
    </row>
    <row r="1572" spans="1:6" x14ac:dyDescent="0.25">
      <c r="A1572" s="85">
        <v>43126</v>
      </c>
      <c r="B1572" s="53" t="s">
        <v>545</v>
      </c>
      <c r="C1572" s="53" t="s">
        <v>546</v>
      </c>
    </row>
    <row r="1573" spans="1:6" x14ac:dyDescent="0.25">
      <c r="C1573" s="53" t="s">
        <v>387</v>
      </c>
      <c r="D1573" s="55" t="s">
        <v>388</v>
      </c>
      <c r="E1573" s="56">
        <v>1690499</v>
      </c>
      <c r="F1573" s="58">
        <v>0</v>
      </c>
    </row>
    <row r="1574" spans="1:6" x14ac:dyDescent="0.25">
      <c r="C1574" s="53" t="s">
        <v>500</v>
      </c>
      <c r="D1574" s="55" t="s">
        <v>501</v>
      </c>
      <c r="E1574" s="56">
        <v>26814834</v>
      </c>
      <c r="F1574" s="58">
        <v>0</v>
      </c>
    </row>
    <row r="1575" spans="1:6" x14ac:dyDescent="0.25">
      <c r="C1575" s="53" t="s">
        <v>508</v>
      </c>
      <c r="D1575" s="55" t="s">
        <v>509</v>
      </c>
      <c r="E1575" s="56">
        <v>0</v>
      </c>
      <c r="F1575" s="58">
        <v>28505333</v>
      </c>
    </row>
    <row r="1576" spans="1:6" x14ac:dyDescent="0.25">
      <c r="A1576" s="85">
        <v>43126</v>
      </c>
      <c r="B1576" s="53" t="s">
        <v>547</v>
      </c>
      <c r="C1576" s="53" t="s">
        <v>548</v>
      </c>
    </row>
    <row r="1577" spans="1:6" x14ac:dyDescent="0.25">
      <c r="C1577" s="53" t="s">
        <v>549</v>
      </c>
      <c r="D1577" s="55" t="s">
        <v>550</v>
      </c>
      <c r="E1577" s="56">
        <v>140453135</v>
      </c>
      <c r="F1577" s="58">
        <v>0</v>
      </c>
    </row>
    <row r="1578" spans="1:6" x14ac:dyDescent="0.25">
      <c r="C1578" s="53" t="s">
        <v>500</v>
      </c>
      <c r="D1578" s="55" t="s">
        <v>501</v>
      </c>
      <c r="E1578" s="56">
        <v>0</v>
      </c>
      <c r="F1578" s="58">
        <v>140453135</v>
      </c>
    </row>
    <row r="1579" spans="1:6" x14ac:dyDescent="0.25">
      <c r="C1579" s="53" t="s">
        <v>408</v>
      </c>
      <c r="D1579" s="55" t="s">
        <v>409</v>
      </c>
      <c r="E1579" s="56">
        <v>159592079</v>
      </c>
      <c r="F1579" s="58">
        <v>0</v>
      </c>
    </row>
    <row r="1580" spans="1:6" x14ac:dyDescent="0.25">
      <c r="C1580" s="53" t="s">
        <v>551</v>
      </c>
      <c r="D1580" s="55" t="s">
        <v>552</v>
      </c>
      <c r="E1580" s="56">
        <v>0</v>
      </c>
      <c r="F1580" s="58">
        <v>159592079</v>
      </c>
    </row>
    <row r="1581" spans="1:6" x14ac:dyDescent="0.25">
      <c r="C1581" s="53" t="s">
        <v>408</v>
      </c>
      <c r="D1581" s="55" t="s">
        <v>409</v>
      </c>
      <c r="E1581" s="56">
        <v>15959208</v>
      </c>
      <c r="F1581" s="58">
        <v>0</v>
      </c>
    </row>
    <row r="1582" spans="1:6" x14ac:dyDescent="0.25">
      <c r="C1582" s="53" t="s">
        <v>553</v>
      </c>
      <c r="D1582" s="55" t="s">
        <v>554</v>
      </c>
      <c r="E1582" s="56">
        <v>0</v>
      </c>
      <c r="F1582" s="58">
        <v>15959208</v>
      </c>
    </row>
    <row r="1583" spans="1:6" x14ac:dyDescent="0.25">
      <c r="A1583" s="85">
        <v>43126</v>
      </c>
      <c r="B1583" s="53" t="s">
        <v>555</v>
      </c>
      <c r="C1583" s="53" t="s">
        <v>556</v>
      </c>
    </row>
    <row r="1584" spans="1:6" x14ac:dyDescent="0.25">
      <c r="C1584" s="53" t="s">
        <v>387</v>
      </c>
      <c r="D1584" s="55" t="s">
        <v>388</v>
      </c>
      <c r="E1584" s="56">
        <v>70000</v>
      </c>
      <c r="F1584" s="58">
        <v>0</v>
      </c>
    </row>
    <row r="1585" spans="1:6" x14ac:dyDescent="0.25">
      <c r="C1585" s="53" t="s">
        <v>381</v>
      </c>
      <c r="D1585" s="55" t="s">
        <v>382</v>
      </c>
      <c r="E1585" s="56">
        <v>1400000</v>
      </c>
      <c r="F1585" s="58">
        <v>0</v>
      </c>
    </row>
    <row r="1586" spans="1:6" x14ac:dyDescent="0.25">
      <c r="C1586" s="53" t="s">
        <v>383</v>
      </c>
      <c r="D1586" s="55" t="s">
        <v>384</v>
      </c>
      <c r="E1586" s="56">
        <v>400000</v>
      </c>
      <c r="F1586" s="58">
        <v>1870000</v>
      </c>
    </row>
    <row r="1587" spans="1:6" x14ac:dyDescent="0.25">
      <c r="A1587" s="85">
        <v>43126</v>
      </c>
      <c r="B1587" s="53" t="s">
        <v>557</v>
      </c>
      <c r="C1587" s="53" t="s">
        <v>558</v>
      </c>
    </row>
    <row r="1588" spans="1:6" x14ac:dyDescent="0.25">
      <c r="C1588" s="53" t="s">
        <v>387</v>
      </c>
      <c r="D1588" s="55" t="s">
        <v>388</v>
      </c>
      <c r="E1588" s="56">
        <v>539535</v>
      </c>
      <c r="F1588" s="58">
        <v>0</v>
      </c>
    </row>
    <row r="1589" spans="1:6" x14ac:dyDescent="0.25">
      <c r="C1589" s="53" t="s">
        <v>381</v>
      </c>
      <c r="D1589" s="55" t="s">
        <v>382</v>
      </c>
      <c r="E1589" s="56">
        <v>5395345</v>
      </c>
      <c r="F1589" s="58">
        <v>0</v>
      </c>
    </row>
    <row r="1590" spans="1:6" x14ac:dyDescent="0.25">
      <c r="C1590" s="53" t="s">
        <v>391</v>
      </c>
      <c r="D1590" s="55" t="s">
        <v>392</v>
      </c>
      <c r="E1590" s="56">
        <v>0</v>
      </c>
      <c r="F1590" s="58">
        <v>5934880</v>
      </c>
    </row>
    <row r="1591" spans="1:6" x14ac:dyDescent="0.25">
      <c r="A1591" s="85">
        <v>43127</v>
      </c>
      <c r="B1591" s="53" t="s">
        <v>559</v>
      </c>
      <c r="C1591" s="53" t="s">
        <v>463</v>
      </c>
    </row>
    <row r="1592" spans="1:6" x14ac:dyDescent="0.25">
      <c r="C1592" s="53" t="s">
        <v>383</v>
      </c>
      <c r="D1592" s="55" t="s">
        <v>384</v>
      </c>
      <c r="E1592" s="56">
        <v>6739000</v>
      </c>
      <c r="F1592" s="58">
        <v>0</v>
      </c>
    </row>
    <row r="1593" spans="1:6" x14ac:dyDescent="0.25">
      <c r="C1593" s="53" t="s">
        <v>400</v>
      </c>
      <c r="D1593" s="55" t="s">
        <v>401</v>
      </c>
      <c r="E1593" s="56">
        <v>0</v>
      </c>
      <c r="F1593" s="58">
        <v>6739000</v>
      </c>
    </row>
    <row r="1594" spans="1:6" x14ac:dyDescent="0.25">
      <c r="A1594" s="85">
        <v>43127</v>
      </c>
      <c r="B1594" s="53" t="s">
        <v>560</v>
      </c>
      <c r="C1594" s="53" t="s">
        <v>561</v>
      </c>
    </row>
    <row r="1595" spans="1:6" x14ac:dyDescent="0.25">
      <c r="C1595" s="53" t="s">
        <v>364</v>
      </c>
      <c r="D1595" s="55" t="s">
        <v>365</v>
      </c>
      <c r="E1595" s="56">
        <v>96000000</v>
      </c>
      <c r="F1595" s="58">
        <v>0</v>
      </c>
    </row>
    <row r="1596" spans="1:6" x14ac:dyDescent="0.25">
      <c r="C1596" s="53" t="s">
        <v>408</v>
      </c>
      <c r="D1596" s="55" t="s">
        <v>409</v>
      </c>
      <c r="E1596" s="56">
        <v>0</v>
      </c>
      <c r="F1596" s="58">
        <v>96000000</v>
      </c>
    </row>
    <row r="1597" spans="1:6" x14ac:dyDescent="0.25">
      <c r="A1597" s="85">
        <v>43127</v>
      </c>
      <c r="B1597" s="53" t="s">
        <v>562</v>
      </c>
      <c r="C1597" s="53" t="s">
        <v>563</v>
      </c>
    </row>
    <row r="1598" spans="1:6" x14ac:dyDescent="0.25">
      <c r="C1598" s="53" t="s">
        <v>387</v>
      </c>
      <c r="D1598" s="55" t="s">
        <v>388</v>
      </c>
      <c r="E1598" s="56">
        <v>2400000</v>
      </c>
      <c r="F1598" s="58">
        <v>0</v>
      </c>
    </row>
    <row r="1599" spans="1:6" x14ac:dyDescent="0.25">
      <c r="C1599" s="53" t="s">
        <v>500</v>
      </c>
      <c r="D1599" s="55" t="s">
        <v>501</v>
      </c>
      <c r="E1599" s="56">
        <v>24000000</v>
      </c>
      <c r="F1599" s="58">
        <v>0</v>
      </c>
    </row>
    <row r="1600" spans="1:6" x14ac:dyDescent="0.25">
      <c r="C1600" s="53" t="s">
        <v>391</v>
      </c>
      <c r="D1600" s="55" t="s">
        <v>392</v>
      </c>
      <c r="E1600" s="56">
        <v>0</v>
      </c>
      <c r="F1600" s="58">
        <v>26400000</v>
      </c>
    </row>
    <row r="1601" spans="1:6" x14ac:dyDescent="0.25">
      <c r="A1601" s="85">
        <v>43129</v>
      </c>
      <c r="B1601" s="53" t="s">
        <v>564</v>
      </c>
      <c r="C1601" s="53" t="s">
        <v>399</v>
      </c>
    </row>
    <row r="1602" spans="1:6" x14ac:dyDescent="0.25">
      <c r="C1602" s="53" t="s">
        <v>400</v>
      </c>
      <c r="D1602" s="55" t="s">
        <v>401</v>
      </c>
      <c r="E1602" s="56">
        <v>203680000</v>
      </c>
      <c r="F1602" s="58">
        <v>0</v>
      </c>
    </row>
    <row r="1603" spans="1:6" x14ac:dyDescent="0.25">
      <c r="C1603" s="53" t="s">
        <v>402</v>
      </c>
      <c r="D1603" s="55" t="s">
        <v>403</v>
      </c>
      <c r="E1603" s="56">
        <v>0</v>
      </c>
      <c r="F1603" s="58">
        <v>203680000</v>
      </c>
    </row>
    <row r="1604" spans="1:6" x14ac:dyDescent="0.25">
      <c r="A1604" s="85">
        <v>43129</v>
      </c>
      <c r="B1604" s="53" t="s">
        <v>565</v>
      </c>
      <c r="C1604" s="53" t="s">
        <v>463</v>
      </c>
    </row>
    <row r="1605" spans="1:6" x14ac:dyDescent="0.25">
      <c r="C1605" s="53" t="s">
        <v>383</v>
      </c>
      <c r="D1605" s="55" t="s">
        <v>384</v>
      </c>
      <c r="E1605" s="56">
        <v>488000</v>
      </c>
      <c r="F1605" s="58">
        <v>0</v>
      </c>
    </row>
    <row r="1606" spans="1:6" x14ac:dyDescent="0.25">
      <c r="C1606" s="53" t="s">
        <v>400</v>
      </c>
      <c r="D1606" s="55" t="s">
        <v>401</v>
      </c>
      <c r="E1606" s="56">
        <v>0</v>
      </c>
      <c r="F1606" s="58">
        <v>488000</v>
      </c>
    </row>
    <row r="1607" spans="1:6" x14ac:dyDescent="0.25">
      <c r="A1607" s="85">
        <v>43129</v>
      </c>
      <c r="B1607" s="53" t="s">
        <v>566</v>
      </c>
      <c r="C1607" s="53" t="s">
        <v>405</v>
      </c>
    </row>
    <row r="1608" spans="1:6" x14ac:dyDescent="0.25">
      <c r="C1608" s="53" t="s">
        <v>364</v>
      </c>
      <c r="D1608" s="55" t="s">
        <v>365</v>
      </c>
      <c r="E1608" s="56">
        <v>203680000</v>
      </c>
      <c r="F1608" s="58">
        <v>0</v>
      </c>
    </row>
    <row r="1609" spans="1:6" x14ac:dyDescent="0.25">
      <c r="C1609" s="53" t="s">
        <v>400</v>
      </c>
      <c r="D1609" s="55" t="s">
        <v>401</v>
      </c>
      <c r="E1609" s="56">
        <v>0</v>
      </c>
      <c r="F1609" s="58">
        <v>203680000</v>
      </c>
    </row>
    <row r="1610" spans="1:6" x14ac:dyDescent="0.25">
      <c r="A1610" s="85">
        <v>43129</v>
      </c>
      <c r="B1610" s="53" t="s">
        <v>567</v>
      </c>
      <c r="C1610" s="53" t="s">
        <v>568</v>
      </c>
    </row>
    <row r="1611" spans="1:6" x14ac:dyDescent="0.25">
      <c r="C1611" s="53" t="s">
        <v>364</v>
      </c>
      <c r="D1611" s="55" t="s">
        <v>365</v>
      </c>
      <c r="E1611" s="56">
        <v>204000000</v>
      </c>
      <c r="F1611" s="58">
        <v>0</v>
      </c>
    </row>
    <row r="1612" spans="1:6" x14ac:dyDescent="0.25">
      <c r="C1612" s="53" t="s">
        <v>408</v>
      </c>
      <c r="D1612" s="55" t="s">
        <v>409</v>
      </c>
      <c r="E1612" s="56">
        <v>0</v>
      </c>
      <c r="F1612" s="58">
        <v>204000000</v>
      </c>
    </row>
    <row r="1613" spans="1:6" x14ac:dyDescent="0.25">
      <c r="A1613" s="85">
        <v>43129</v>
      </c>
      <c r="B1613" s="53" t="s">
        <v>569</v>
      </c>
      <c r="C1613" s="53" t="s">
        <v>570</v>
      </c>
    </row>
    <row r="1614" spans="1:6" x14ac:dyDescent="0.25">
      <c r="C1614" s="53" t="s">
        <v>391</v>
      </c>
      <c r="D1614" s="55" t="s">
        <v>392</v>
      </c>
      <c r="E1614" s="56">
        <v>22212875</v>
      </c>
      <c r="F1614" s="58">
        <v>0</v>
      </c>
    </row>
    <row r="1615" spans="1:6" x14ac:dyDescent="0.25">
      <c r="C1615" s="53" t="s">
        <v>364</v>
      </c>
      <c r="D1615" s="55" t="s">
        <v>365</v>
      </c>
      <c r="E1615" s="56">
        <v>0</v>
      </c>
      <c r="F1615" s="58">
        <v>22212875</v>
      </c>
    </row>
    <row r="1616" spans="1:6" x14ac:dyDescent="0.25">
      <c r="A1616" s="85">
        <v>43129</v>
      </c>
      <c r="B1616" s="53" t="s">
        <v>571</v>
      </c>
      <c r="C1616" s="53" t="s">
        <v>528</v>
      </c>
    </row>
    <row r="1617" spans="1:6" x14ac:dyDescent="0.25">
      <c r="C1617" s="53" t="s">
        <v>529</v>
      </c>
      <c r="D1617" s="55" t="s">
        <v>530</v>
      </c>
      <c r="E1617" s="56">
        <v>28946747</v>
      </c>
      <c r="F1617" s="58">
        <v>0</v>
      </c>
    </row>
    <row r="1618" spans="1:6" x14ac:dyDescent="0.25">
      <c r="C1618" s="53" t="s">
        <v>531</v>
      </c>
      <c r="D1618" s="55" t="s">
        <v>532</v>
      </c>
      <c r="E1618" s="56">
        <v>0</v>
      </c>
      <c r="F1618" s="58">
        <v>28946747</v>
      </c>
    </row>
    <row r="1619" spans="1:6" x14ac:dyDescent="0.25">
      <c r="A1619" s="85">
        <v>43129</v>
      </c>
      <c r="B1619" s="53" t="s">
        <v>572</v>
      </c>
      <c r="C1619" s="53" t="s">
        <v>534</v>
      </c>
    </row>
    <row r="1620" spans="1:6" x14ac:dyDescent="0.25">
      <c r="C1620" s="53" t="s">
        <v>377</v>
      </c>
      <c r="D1620" s="55" t="s">
        <v>378</v>
      </c>
      <c r="E1620" s="56">
        <v>6614410</v>
      </c>
      <c r="F1620" s="58">
        <v>0</v>
      </c>
    </row>
    <row r="1621" spans="1:6" x14ac:dyDescent="0.25">
      <c r="C1621" s="53" t="s">
        <v>531</v>
      </c>
      <c r="D1621" s="55" t="s">
        <v>532</v>
      </c>
      <c r="E1621" s="56">
        <v>0</v>
      </c>
      <c r="F1621" s="58">
        <v>6614410</v>
      </c>
    </row>
    <row r="1622" spans="1:6" x14ac:dyDescent="0.25">
      <c r="A1622" s="85">
        <v>43129</v>
      </c>
      <c r="B1622" s="53" t="s">
        <v>567</v>
      </c>
      <c r="C1622" s="53" t="s">
        <v>541</v>
      </c>
    </row>
    <row r="1623" spans="1:6" x14ac:dyDescent="0.25">
      <c r="C1623" s="53" t="s">
        <v>391</v>
      </c>
      <c r="D1623" s="55" t="s">
        <v>392</v>
      </c>
      <c r="E1623" s="56">
        <v>1000000000</v>
      </c>
      <c r="F1623" s="58">
        <v>0</v>
      </c>
    </row>
    <row r="1624" spans="1:6" x14ac:dyDescent="0.25">
      <c r="C1624" s="53" t="s">
        <v>364</v>
      </c>
      <c r="D1624" s="55" t="s">
        <v>365</v>
      </c>
      <c r="E1624" s="56">
        <v>0</v>
      </c>
      <c r="F1624" s="58">
        <v>1000000000</v>
      </c>
    </row>
    <row r="1625" spans="1:6" x14ac:dyDescent="0.25">
      <c r="A1625" s="85">
        <v>43129</v>
      </c>
      <c r="B1625" s="53" t="s">
        <v>573</v>
      </c>
      <c r="C1625" s="53" t="s">
        <v>574</v>
      </c>
    </row>
    <row r="1626" spans="1:6" x14ac:dyDescent="0.25">
      <c r="C1626" s="53" t="s">
        <v>531</v>
      </c>
      <c r="D1626" s="55" t="s">
        <v>532</v>
      </c>
      <c r="E1626" s="56">
        <v>50000000</v>
      </c>
      <c r="F1626" s="58">
        <v>0</v>
      </c>
    </row>
    <row r="1627" spans="1:6" x14ac:dyDescent="0.25">
      <c r="C1627" s="53" t="s">
        <v>364</v>
      </c>
      <c r="D1627" s="55" t="s">
        <v>365</v>
      </c>
      <c r="E1627" s="56">
        <v>0</v>
      </c>
      <c r="F1627" s="58">
        <v>50000000</v>
      </c>
    </row>
    <row r="1628" spans="1:6" x14ac:dyDescent="0.25">
      <c r="A1628" s="85">
        <v>43129</v>
      </c>
      <c r="B1628" s="53" t="s">
        <v>575</v>
      </c>
      <c r="C1628" s="53" t="s">
        <v>417</v>
      </c>
    </row>
    <row r="1629" spans="1:6" x14ac:dyDescent="0.25">
      <c r="C1629" s="53" t="s">
        <v>387</v>
      </c>
      <c r="D1629" s="55" t="s">
        <v>388</v>
      </c>
      <c r="E1629" s="56">
        <v>23000</v>
      </c>
      <c r="F1629" s="58">
        <v>0</v>
      </c>
    </row>
    <row r="1630" spans="1:6" x14ac:dyDescent="0.25">
      <c r="C1630" s="53" t="s">
        <v>418</v>
      </c>
      <c r="D1630" s="55" t="s">
        <v>419</v>
      </c>
      <c r="E1630" s="56">
        <v>230000</v>
      </c>
      <c r="F1630" s="58">
        <v>0</v>
      </c>
    </row>
    <row r="1631" spans="1:6" x14ac:dyDescent="0.25">
      <c r="C1631" s="53" t="s">
        <v>364</v>
      </c>
      <c r="D1631" s="55" t="s">
        <v>365</v>
      </c>
      <c r="E1631" s="56">
        <v>0</v>
      </c>
      <c r="F1631" s="58">
        <v>253000</v>
      </c>
    </row>
    <row r="1632" spans="1:6" x14ac:dyDescent="0.25">
      <c r="A1632" s="85">
        <v>43129</v>
      </c>
      <c r="B1632" s="53" t="s">
        <v>576</v>
      </c>
      <c r="C1632" s="53" t="s">
        <v>577</v>
      </c>
    </row>
    <row r="1633" spans="1:6" x14ac:dyDescent="0.25">
      <c r="C1633" s="53" t="s">
        <v>387</v>
      </c>
      <c r="D1633" s="55" t="s">
        <v>388</v>
      </c>
      <c r="E1633" s="56">
        <v>4441044</v>
      </c>
      <c r="F1633" s="58">
        <v>0</v>
      </c>
    </row>
    <row r="1634" spans="1:6" x14ac:dyDescent="0.25">
      <c r="C1634" s="53" t="s">
        <v>418</v>
      </c>
      <c r="D1634" s="55" t="s">
        <v>419</v>
      </c>
      <c r="E1634" s="56">
        <v>44410440</v>
      </c>
      <c r="F1634" s="58">
        <v>0</v>
      </c>
    </row>
    <row r="1635" spans="1:6" x14ac:dyDescent="0.25">
      <c r="C1635" s="53" t="s">
        <v>364</v>
      </c>
      <c r="D1635" s="55" t="s">
        <v>365</v>
      </c>
      <c r="E1635" s="56">
        <v>0</v>
      </c>
      <c r="F1635" s="58">
        <v>48851484</v>
      </c>
    </row>
    <row r="1636" spans="1:6" x14ac:dyDescent="0.25">
      <c r="A1636" s="85">
        <v>43129</v>
      </c>
      <c r="B1636" s="53" t="s">
        <v>578</v>
      </c>
      <c r="C1636" s="53" t="s">
        <v>496</v>
      </c>
    </row>
    <row r="1637" spans="1:6" x14ac:dyDescent="0.25">
      <c r="C1637" s="53" t="s">
        <v>387</v>
      </c>
      <c r="D1637" s="55" t="s">
        <v>388</v>
      </c>
      <c r="E1637" s="56">
        <v>6110</v>
      </c>
      <c r="F1637" s="58">
        <v>0</v>
      </c>
    </row>
    <row r="1638" spans="1:6" x14ac:dyDescent="0.25">
      <c r="C1638" s="53" t="s">
        <v>418</v>
      </c>
      <c r="D1638" s="55" t="s">
        <v>419</v>
      </c>
      <c r="E1638" s="56">
        <v>61104</v>
      </c>
      <c r="F1638" s="58">
        <v>0</v>
      </c>
    </row>
    <row r="1639" spans="1:6" x14ac:dyDescent="0.25">
      <c r="C1639" s="53" t="s">
        <v>364</v>
      </c>
      <c r="D1639" s="55" t="s">
        <v>365</v>
      </c>
      <c r="E1639" s="56">
        <v>0</v>
      </c>
      <c r="F1639" s="58">
        <v>67214</v>
      </c>
    </row>
    <row r="1640" spans="1:6" x14ac:dyDescent="0.25">
      <c r="A1640" s="85">
        <v>43129</v>
      </c>
      <c r="B1640" s="53" t="s">
        <v>579</v>
      </c>
      <c r="C1640" s="53" t="s">
        <v>580</v>
      </c>
    </row>
    <row r="1641" spans="1:6" x14ac:dyDescent="0.25">
      <c r="C1641" s="53" t="s">
        <v>387</v>
      </c>
      <c r="D1641" s="55" t="s">
        <v>388</v>
      </c>
      <c r="E1641" s="56">
        <v>4826200</v>
      </c>
      <c r="F1641" s="58">
        <v>0</v>
      </c>
    </row>
    <row r="1642" spans="1:6" x14ac:dyDescent="0.25">
      <c r="C1642" s="53" t="s">
        <v>500</v>
      </c>
      <c r="D1642" s="55" t="s">
        <v>501</v>
      </c>
      <c r="E1642" s="56">
        <v>48262000</v>
      </c>
      <c r="F1642" s="58">
        <v>0</v>
      </c>
    </row>
    <row r="1643" spans="1:6" x14ac:dyDescent="0.25">
      <c r="C1643" s="53" t="s">
        <v>391</v>
      </c>
      <c r="D1643" s="55" t="s">
        <v>392</v>
      </c>
      <c r="E1643" s="56">
        <v>0</v>
      </c>
      <c r="F1643" s="58">
        <v>53088200</v>
      </c>
    </row>
    <row r="1644" spans="1:6" x14ac:dyDescent="0.25">
      <c r="A1644" s="85">
        <v>43129</v>
      </c>
      <c r="B1644" s="53" t="s">
        <v>581</v>
      </c>
      <c r="C1644" s="53" t="s">
        <v>582</v>
      </c>
    </row>
    <row r="1645" spans="1:6" x14ac:dyDescent="0.25">
      <c r="C1645" s="53" t="s">
        <v>387</v>
      </c>
      <c r="D1645" s="55" t="s">
        <v>388</v>
      </c>
      <c r="E1645" s="56">
        <v>589091</v>
      </c>
      <c r="F1645" s="58">
        <v>0</v>
      </c>
    </row>
    <row r="1646" spans="1:6" x14ac:dyDescent="0.25">
      <c r="C1646" s="53" t="s">
        <v>381</v>
      </c>
      <c r="D1646" s="55" t="s">
        <v>382</v>
      </c>
      <c r="E1646" s="56">
        <v>6270909</v>
      </c>
      <c r="F1646" s="58">
        <v>0</v>
      </c>
    </row>
    <row r="1647" spans="1:6" x14ac:dyDescent="0.25">
      <c r="C1647" s="53" t="s">
        <v>391</v>
      </c>
      <c r="D1647" s="55" t="s">
        <v>392</v>
      </c>
      <c r="E1647" s="56">
        <v>0</v>
      </c>
      <c r="F1647" s="58">
        <v>6860000</v>
      </c>
    </row>
    <row r="1648" spans="1:6" x14ac:dyDescent="0.25">
      <c r="A1648" s="85">
        <v>43129</v>
      </c>
      <c r="B1648" s="53" t="s">
        <v>583</v>
      </c>
      <c r="C1648" s="53" t="s">
        <v>584</v>
      </c>
    </row>
    <row r="1649" spans="1:6" x14ac:dyDescent="0.25">
      <c r="C1649" s="53" t="s">
        <v>381</v>
      </c>
      <c r="D1649" s="55" t="s">
        <v>382</v>
      </c>
      <c r="E1649" s="56">
        <v>15352875</v>
      </c>
      <c r="F1649" s="58">
        <v>0</v>
      </c>
    </row>
    <row r="1650" spans="1:6" x14ac:dyDescent="0.25">
      <c r="C1650" s="53" t="s">
        <v>391</v>
      </c>
      <c r="D1650" s="55" t="s">
        <v>392</v>
      </c>
      <c r="E1650" s="56">
        <v>0</v>
      </c>
      <c r="F1650" s="58">
        <v>15352875</v>
      </c>
    </row>
    <row r="1651" spans="1:6" x14ac:dyDescent="0.25">
      <c r="A1651" s="85">
        <v>43130</v>
      </c>
      <c r="B1651" s="53" t="s">
        <v>585</v>
      </c>
      <c r="C1651" s="53" t="s">
        <v>586</v>
      </c>
    </row>
    <row r="1652" spans="1:6" x14ac:dyDescent="0.25">
      <c r="C1652" s="53" t="s">
        <v>400</v>
      </c>
      <c r="D1652" s="55" t="s">
        <v>401</v>
      </c>
      <c r="E1652" s="56">
        <v>270149</v>
      </c>
      <c r="F1652" s="58">
        <v>0</v>
      </c>
    </row>
    <row r="1653" spans="1:6" x14ac:dyDescent="0.25">
      <c r="C1653" s="53" t="s">
        <v>383</v>
      </c>
      <c r="D1653" s="55" t="s">
        <v>384</v>
      </c>
      <c r="E1653" s="56">
        <v>0</v>
      </c>
      <c r="F1653" s="58">
        <v>270149</v>
      </c>
    </row>
    <row r="1654" spans="1:6" x14ac:dyDescent="0.25">
      <c r="A1654" s="85">
        <v>43130</v>
      </c>
      <c r="B1654" s="53" t="s">
        <v>587</v>
      </c>
      <c r="C1654" s="53" t="s">
        <v>588</v>
      </c>
    </row>
    <row r="1655" spans="1:6" x14ac:dyDescent="0.25">
      <c r="C1655" s="53" t="s">
        <v>400</v>
      </c>
      <c r="D1655" s="55" t="s">
        <v>401</v>
      </c>
      <c r="E1655" s="56">
        <v>300000000</v>
      </c>
      <c r="F1655" s="58">
        <v>0</v>
      </c>
    </row>
    <row r="1656" spans="1:6" x14ac:dyDescent="0.25">
      <c r="C1656" s="53" t="s">
        <v>383</v>
      </c>
      <c r="D1656" s="55" t="s">
        <v>384</v>
      </c>
      <c r="E1656" s="56">
        <v>0</v>
      </c>
      <c r="F1656" s="58">
        <v>300000000</v>
      </c>
    </row>
    <row r="1657" spans="1:6" x14ac:dyDescent="0.25">
      <c r="A1657" s="85">
        <v>43130</v>
      </c>
      <c r="B1657" s="53" t="s">
        <v>589</v>
      </c>
      <c r="C1657" s="53" t="s">
        <v>590</v>
      </c>
    </row>
    <row r="1658" spans="1:6" x14ac:dyDescent="0.25">
      <c r="C1658" s="53" t="s">
        <v>508</v>
      </c>
      <c r="D1658" s="55" t="s">
        <v>509</v>
      </c>
      <c r="E1658" s="56">
        <v>9443841</v>
      </c>
      <c r="F1658" s="58">
        <v>0</v>
      </c>
    </row>
    <row r="1659" spans="1:6" x14ac:dyDescent="0.25">
      <c r="C1659" s="53" t="s">
        <v>400</v>
      </c>
      <c r="D1659" s="55" t="s">
        <v>401</v>
      </c>
      <c r="E1659" s="56">
        <v>0</v>
      </c>
      <c r="F1659" s="58">
        <v>9443841</v>
      </c>
    </row>
    <row r="1660" spans="1:6" x14ac:dyDescent="0.25">
      <c r="A1660" s="85">
        <v>43130</v>
      </c>
      <c r="B1660" s="53" t="s">
        <v>591</v>
      </c>
      <c r="C1660" s="53" t="s">
        <v>592</v>
      </c>
    </row>
    <row r="1661" spans="1:6" x14ac:dyDescent="0.25">
      <c r="C1661" s="53" t="s">
        <v>383</v>
      </c>
      <c r="D1661" s="55" t="s">
        <v>384</v>
      </c>
      <c r="E1661" s="56">
        <v>5000000</v>
      </c>
      <c r="F1661" s="58">
        <v>0</v>
      </c>
    </row>
    <row r="1662" spans="1:6" x14ac:dyDescent="0.25">
      <c r="C1662" s="53" t="s">
        <v>400</v>
      </c>
      <c r="D1662" s="55" t="s">
        <v>401</v>
      </c>
      <c r="E1662" s="56">
        <v>0</v>
      </c>
      <c r="F1662" s="58">
        <v>5000000</v>
      </c>
    </row>
    <row r="1663" spans="1:6" x14ac:dyDescent="0.25">
      <c r="A1663" s="85">
        <v>43130</v>
      </c>
      <c r="B1663" s="53" t="s">
        <v>593</v>
      </c>
      <c r="C1663" s="53" t="s">
        <v>594</v>
      </c>
    </row>
    <row r="1664" spans="1:6" x14ac:dyDescent="0.25">
      <c r="C1664" s="53" t="s">
        <v>402</v>
      </c>
      <c r="D1664" s="55" t="s">
        <v>403</v>
      </c>
      <c r="E1664" s="56">
        <v>300000000</v>
      </c>
      <c r="F1664" s="58">
        <v>0</v>
      </c>
    </row>
    <row r="1665" spans="1:6" x14ac:dyDescent="0.25">
      <c r="C1665" s="53" t="s">
        <v>400</v>
      </c>
      <c r="D1665" s="55" t="s">
        <v>401</v>
      </c>
      <c r="E1665" s="56">
        <v>0</v>
      </c>
      <c r="F1665" s="58">
        <v>300000000</v>
      </c>
    </row>
    <row r="1666" spans="1:6" x14ac:dyDescent="0.25">
      <c r="A1666" s="85">
        <v>43130</v>
      </c>
      <c r="B1666" s="53" t="s">
        <v>595</v>
      </c>
      <c r="C1666" s="53" t="s">
        <v>596</v>
      </c>
    </row>
    <row r="1667" spans="1:6" x14ac:dyDescent="0.25">
      <c r="C1667" s="53" t="s">
        <v>383</v>
      </c>
      <c r="D1667" s="55" t="s">
        <v>384</v>
      </c>
      <c r="E1667" s="56">
        <v>4100000</v>
      </c>
      <c r="F1667" s="58">
        <v>0</v>
      </c>
    </row>
    <row r="1668" spans="1:6" x14ac:dyDescent="0.25">
      <c r="C1668" s="53" t="s">
        <v>400</v>
      </c>
      <c r="D1668" s="55" t="s">
        <v>401</v>
      </c>
      <c r="E1668" s="56">
        <v>0</v>
      </c>
      <c r="F1668" s="58">
        <v>4100000</v>
      </c>
    </row>
    <row r="1669" spans="1:6" x14ac:dyDescent="0.25">
      <c r="A1669" s="85">
        <v>43130</v>
      </c>
      <c r="B1669" s="53" t="s">
        <v>597</v>
      </c>
      <c r="C1669" s="53" t="s">
        <v>598</v>
      </c>
    </row>
    <row r="1670" spans="1:6" x14ac:dyDescent="0.25">
      <c r="C1670" s="53" t="s">
        <v>364</v>
      </c>
      <c r="D1670" s="55" t="s">
        <v>365</v>
      </c>
      <c r="E1670" s="56">
        <v>4443333</v>
      </c>
      <c r="F1670" s="58">
        <v>0</v>
      </c>
    </row>
    <row r="1671" spans="1:6" x14ac:dyDescent="0.25">
      <c r="C1671" s="53" t="s">
        <v>402</v>
      </c>
      <c r="D1671" s="55" t="s">
        <v>403</v>
      </c>
      <c r="E1671" s="56">
        <v>0</v>
      </c>
      <c r="F1671" s="58">
        <v>4443333</v>
      </c>
    </row>
    <row r="1672" spans="1:6" x14ac:dyDescent="0.25">
      <c r="A1672" s="85">
        <v>43130</v>
      </c>
      <c r="B1672" s="53" t="s">
        <v>599</v>
      </c>
      <c r="C1672" s="53" t="s">
        <v>600</v>
      </c>
    </row>
    <row r="1673" spans="1:6" x14ac:dyDescent="0.25">
      <c r="C1673" s="53" t="s">
        <v>364</v>
      </c>
      <c r="D1673" s="55" t="s">
        <v>365</v>
      </c>
      <c r="E1673" s="56">
        <v>50000000</v>
      </c>
      <c r="F1673" s="58">
        <v>0</v>
      </c>
    </row>
    <row r="1674" spans="1:6" x14ac:dyDescent="0.25">
      <c r="C1674" s="53" t="s">
        <v>408</v>
      </c>
      <c r="D1674" s="55" t="s">
        <v>409</v>
      </c>
      <c r="E1674" s="56">
        <v>0</v>
      </c>
      <c r="F1674" s="58">
        <v>50000000</v>
      </c>
    </row>
    <row r="1675" spans="1:6" x14ac:dyDescent="0.25">
      <c r="A1675" s="85">
        <v>43130</v>
      </c>
      <c r="B1675" s="53" t="s">
        <v>601</v>
      </c>
      <c r="C1675" s="53" t="s">
        <v>471</v>
      </c>
    </row>
    <row r="1676" spans="1:6" x14ac:dyDescent="0.25">
      <c r="C1676" s="53" t="s">
        <v>364</v>
      </c>
      <c r="D1676" s="55" t="s">
        <v>365</v>
      </c>
      <c r="E1676" s="56">
        <v>3680000000</v>
      </c>
      <c r="F1676" s="58">
        <v>0</v>
      </c>
    </row>
    <row r="1677" spans="1:6" x14ac:dyDescent="0.25">
      <c r="C1677" s="53" t="s">
        <v>408</v>
      </c>
      <c r="D1677" s="55" t="s">
        <v>409</v>
      </c>
      <c r="E1677" s="56">
        <v>0</v>
      </c>
      <c r="F1677" s="58">
        <v>3680000000</v>
      </c>
    </row>
    <row r="1678" spans="1:6" x14ac:dyDescent="0.25">
      <c r="A1678" s="85">
        <v>43130</v>
      </c>
      <c r="B1678" s="53" t="s">
        <v>602</v>
      </c>
      <c r="C1678" s="53" t="s">
        <v>603</v>
      </c>
    </row>
    <row r="1679" spans="1:6" x14ac:dyDescent="0.25">
      <c r="C1679" s="53" t="s">
        <v>364</v>
      </c>
      <c r="D1679" s="55" t="s">
        <v>365</v>
      </c>
      <c r="E1679" s="56">
        <v>74000000</v>
      </c>
      <c r="F1679" s="58">
        <v>0</v>
      </c>
    </row>
    <row r="1680" spans="1:6" x14ac:dyDescent="0.25">
      <c r="C1680" s="53" t="s">
        <v>408</v>
      </c>
      <c r="D1680" s="55" t="s">
        <v>409</v>
      </c>
      <c r="E1680" s="56">
        <v>0</v>
      </c>
      <c r="F1680" s="58">
        <v>74000000</v>
      </c>
    </row>
    <row r="1681" spans="1:6" x14ac:dyDescent="0.25">
      <c r="A1681" s="85">
        <v>43130</v>
      </c>
      <c r="B1681" s="53" t="s">
        <v>604</v>
      </c>
      <c r="C1681" s="53" t="s">
        <v>605</v>
      </c>
    </row>
    <row r="1682" spans="1:6" x14ac:dyDescent="0.25">
      <c r="C1682" s="53" t="s">
        <v>418</v>
      </c>
      <c r="D1682" s="55" t="s">
        <v>419</v>
      </c>
      <c r="E1682" s="56">
        <v>16500</v>
      </c>
      <c r="F1682" s="58">
        <v>0</v>
      </c>
    </row>
    <row r="1683" spans="1:6" x14ac:dyDescent="0.25">
      <c r="C1683" s="53" t="s">
        <v>531</v>
      </c>
      <c r="D1683" s="55" t="s">
        <v>532</v>
      </c>
      <c r="E1683" s="56">
        <v>0</v>
      </c>
      <c r="F1683" s="58">
        <v>16500</v>
      </c>
    </row>
    <row r="1684" spans="1:6" x14ac:dyDescent="0.25">
      <c r="A1684" s="85">
        <v>43130</v>
      </c>
      <c r="B1684" s="53" t="s">
        <v>601</v>
      </c>
      <c r="C1684" s="53" t="s">
        <v>606</v>
      </c>
    </row>
    <row r="1685" spans="1:6" x14ac:dyDescent="0.25">
      <c r="C1685" s="53" t="s">
        <v>383</v>
      </c>
      <c r="D1685" s="55" t="s">
        <v>384</v>
      </c>
      <c r="E1685" s="56">
        <v>300000000</v>
      </c>
      <c r="F1685" s="58">
        <v>0</v>
      </c>
    </row>
    <row r="1686" spans="1:6" x14ac:dyDescent="0.25">
      <c r="C1686" s="53" t="s">
        <v>364</v>
      </c>
      <c r="D1686" s="55" t="s">
        <v>365</v>
      </c>
      <c r="E1686" s="56">
        <v>0</v>
      </c>
      <c r="F1686" s="58">
        <v>300000000</v>
      </c>
    </row>
    <row r="1687" spans="1:6" x14ac:dyDescent="0.25">
      <c r="A1687" s="85">
        <v>43130</v>
      </c>
      <c r="B1687" s="53" t="s">
        <v>602</v>
      </c>
      <c r="C1687" s="53" t="s">
        <v>417</v>
      </c>
    </row>
    <row r="1688" spans="1:6" x14ac:dyDescent="0.25">
      <c r="C1688" s="53" t="s">
        <v>387</v>
      </c>
      <c r="D1688" s="55" t="s">
        <v>388</v>
      </c>
      <c r="E1688" s="56">
        <v>41800</v>
      </c>
      <c r="F1688" s="58">
        <v>0</v>
      </c>
    </row>
    <row r="1689" spans="1:6" x14ac:dyDescent="0.25">
      <c r="C1689" s="53" t="s">
        <v>418</v>
      </c>
      <c r="D1689" s="55" t="s">
        <v>419</v>
      </c>
      <c r="E1689" s="56">
        <v>418000</v>
      </c>
      <c r="F1689" s="58">
        <v>0</v>
      </c>
    </row>
    <row r="1690" spans="1:6" x14ac:dyDescent="0.25">
      <c r="C1690" s="53" t="s">
        <v>364</v>
      </c>
      <c r="D1690" s="55" t="s">
        <v>365</v>
      </c>
      <c r="E1690" s="56">
        <v>0</v>
      </c>
      <c r="F1690" s="58">
        <v>459800</v>
      </c>
    </row>
    <row r="1691" spans="1:6" x14ac:dyDescent="0.25">
      <c r="A1691" s="85">
        <v>43130</v>
      </c>
      <c r="B1691" s="53" t="s">
        <v>607</v>
      </c>
      <c r="C1691" s="53" t="s">
        <v>608</v>
      </c>
    </row>
    <row r="1692" spans="1:6" x14ac:dyDescent="0.25">
      <c r="C1692" s="53" t="s">
        <v>383</v>
      </c>
      <c r="D1692" s="55" t="s">
        <v>384</v>
      </c>
      <c r="E1692" s="56">
        <v>22000000</v>
      </c>
      <c r="F1692" s="58">
        <v>0</v>
      </c>
    </row>
    <row r="1693" spans="1:6" x14ac:dyDescent="0.25">
      <c r="C1693" s="53" t="s">
        <v>364</v>
      </c>
      <c r="D1693" s="55" t="s">
        <v>365</v>
      </c>
      <c r="E1693" s="56">
        <v>0</v>
      </c>
      <c r="F1693" s="58">
        <v>22000000</v>
      </c>
    </row>
    <row r="1694" spans="1:6" x14ac:dyDescent="0.25">
      <c r="A1694" s="85">
        <v>43130</v>
      </c>
      <c r="B1694" s="53" t="s">
        <v>609</v>
      </c>
      <c r="C1694" s="53" t="s">
        <v>411</v>
      </c>
    </row>
    <row r="1695" spans="1:6" x14ac:dyDescent="0.25">
      <c r="C1695" s="53" t="s">
        <v>391</v>
      </c>
      <c r="D1695" s="55" t="s">
        <v>392</v>
      </c>
      <c r="E1695" s="56">
        <v>4030000000</v>
      </c>
      <c r="F1695" s="58">
        <v>0</v>
      </c>
    </row>
    <row r="1696" spans="1:6" x14ac:dyDescent="0.25">
      <c r="C1696" s="53" t="s">
        <v>364</v>
      </c>
      <c r="D1696" s="55" t="s">
        <v>365</v>
      </c>
      <c r="E1696" s="56">
        <v>0</v>
      </c>
      <c r="F1696" s="58">
        <v>4030000000</v>
      </c>
    </row>
    <row r="1697" spans="1:6" x14ac:dyDescent="0.25">
      <c r="A1697" s="85">
        <v>43130</v>
      </c>
      <c r="B1697" s="53" t="s">
        <v>610</v>
      </c>
      <c r="C1697" s="53" t="s">
        <v>611</v>
      </c>
    </row>
    <row r="1698" spans="1:6" x14ac:dyDescent="0.25">
      <c r="C1698" s="53" t="s">
        <v>364</v>
      </c>
      <c r="D1698" s="55" t="s">
        <v>365</v>
      </c>
      <c r="E1698" s="56">
        <v>340350000</v>
      </c>
      <c r="F1698" s="58">
        <v>0</v>
      </c>
    </row>
    <row r="1699" spans="1:6" x14ac:dyDescent="0.25">
      <c r="C1699" s="53" t="s">
        <v>366</v>
      </c>
      <c r="D1699" s="55" t="s">
        <v>367</v>
      </c>
      <c r="E1699" s="56">
        <v>595008</v>
      </c>
      <c r="F1699" s="58">
        <v>0</v>
      </c>
    </row>
    <row r="1700" spans="1:6" x14ac:dyDescent="0.25">
      <c r="C1700" s="53" t="s">
        <v>362</v>
      </c>
      <c r="D1700" s="55" t="s">
        <v>368</v>
      </c>
      <c r="E1700" s="56">
        <v>0</v>
      </c>
      <c r="F1700" s="58">
        <v>340945008</v>
      </c>
    </row>
    <row r="1701" spans="1:6" x14ac:dyDescent="0.25">
      <c r="A1701" s="85">
        <v>43130</v>
      </c>
      <c r="B1701" s="53" t="s">
        <v>612</v>
      </c>
      <c r="C1701" s="53" t="s">
        <v>613</v>
      </c>
    </row>
    <row r="1702" spans="1:6" x14ac:dyDescent="0.25">
      <c r="C1702" s="53" t="s">
        <v>387</v>
      </c>
      <c r="D1702" s="55" t="s">
        <v>388</v>
      </c>
      <c r="E1702" s="56">
        <v>1007434929</v>
      </c>
      <c r="F1702" s="58">
        <v>0</v>
      </c>
    </row>
    <row r="1703" spans="1:6" x14ac:dyDescent="0.25">
      <c r="C1703" s="53" t="s">
        <v>500</v>
      </c>
      <c r="D1703" s="55" t="s">
        <v>501</v>
      </c>
      <c r="E1703" s="56">
        <v>10074349291</v>
      </c>
      <c r="F1703" s="58">
        <v>0</v>
      </c>
    </row>
    <row r="1704" spans="1:6" x14ac:dyDescent="0.25">
      <c r="C1704" s="53" t="s">
        <v>391</v>
      </c>
      <c r="D1704" s="55" t="s">
        <v>392</v>
      </c>
      <c r="E1704" s="56">
        <v>0</v>
      </c>
      <c r="F1704" s="58">
        <v>11081784220</v>
      </c>
    </row>
    <row r="1705" spans="1:6" x14ac:dyDescent="0.25">
      <c r="A1705" s="85">
        <v>43130</v>
      </c>
      <c r="B1705" s="53" t="s">
        <v>614</v>
      </c>
      <c r="C1705" s="53" t="s">
        <v>615</v>
      </c>
    </row>
    <row r="1706" spans="1:6" x14ac:dyDescent="0.25">
      <c r="C1706" s="53" t="s">
        <v>381</v>
      </c>
      <c r="D1706" s="55" t="s">
        <v>382</v>
      </c>
      <c r="E1706" s="56">
        <v>4183500</v>
      </c>
      <c r="F1706" s="58">
        <v>0</v>
      </c>
    </row>
    <row r="1707" spans="1:6" x14ac:dyDescent="0.25">
      <c r="C1707" s="53" t="s">
        <v>387</v>
      </c>
      <c r="D1707" s="55" t="s">
        <v>388</v>
      </c>
      <c r="E1707" s="56">
        <v>396351</v>
      </c>
      <c r="F1707" s="58">
        <v>0</v>
      </c>
    </row>
    <row r="1708" spans="1:6" x14ac:dyDescent="0.25">
      <c r="C1708" s="53" t="s">
        <v>383</v>
      </c>
      <c r="D1708" s="55" t="s">
        <v>384</v>
      </c>
      <c r="E1708" s="56">
        <v>150000</v>
      </c>
      <c r="F1708" s="58">
        <v>4729851</v>
      </c>
    </row>
    <row r="1709" spans="1:6" x14ac:dyDescent="0.25">
      <c r="A1709" s="85">
        <v>43130</v>
      </c>
      <c r="B1709" s="53" t="s">
        <v>616</v>
      </c>
      <c r="C1709" s="53" t="s">
        <v>617</v>
      </c>
    </row>
    <row r="1710" spans="1:6" x14ac:dyDescent="0.25">
      <c r="C1710" s="53" t="s">
        <v>387</v>
      </c>
      <c r="D1710" s="55" t="s">
        <v>388</v>
      </c>
      <c r="E1710" s="56">
        <v>450000</v>
      </c>
      <c r="F1710" s="58">
        <v>0</v>
      </c>
    </row>
    <row r="1711" spans="1:6" x14ac:dyDescent="0.25">
      <c r="C1711" s="53" t="s">
        <v>381</v>
      </c>
      <c r="D1711" s="55" t="s">
        <v>382</v>
      </c>
      <c r="E1711" s="56">
        <v>4500000</v>
      </c>
      <c r="F1711" s="58">
        <v>0</v>
      </c>
    </row>
    <row r="1712" spans="1:6" x14ac:dyDescent="0.25">
      <c r="C1712" s="53" t="s">
        <v>391</v>
      </c>
      <c r="D1712" s="55" t="s">
        <v>392</v>
      </c>
      <c r="E1712" s="56">
        <v>0</v>
      </c>
      <c r="F1712" s="58">
        <v>4950000</v>
      </c>
    </row>
    <row r="1713" spans="1:6" x14ac:dyDescent="0.25">
      <c r="A1713" s="85">
        <v>43131</v>
      </c>
      <c r="B1713" s="53" t="s">
        <v>618</v>
      </c>
      <c r="C1713" s="53" t="s">
        <v>517</v>
      </c>
    </row>
    <row r="1714" spans="1:6" x14ac:dyDescent="0.25">
      <c r="C1714" s="53" t="s">
        <v>400</v>
      </c>
      <c r="D1714" s="55" t="s">
        <v>401</v>
      </c>
      <c r="E1714" s="56">
        <v>30000000</v>
      </c>
      <c r="F1714" s="58">
        <v>0</v>
      </c>
    </row>
    <row r="1715" spans="1:6" x14ac:dyDescent="0.25">
      <c r="C1715" s="53" t="s">
        <v>364</v>
      </c>
      <c r="D1715" s="55" t="s">
        <v>365</v>
      </c>
      <c r="E1715" s="56">
        <v>0</v>
      </c>
      <c r="F1715" s="58">
        <v>30000000</v>
      </c>
    </row>
    <row r="1716" spans="1:6" x14ac:dyDescent="0.25">
      <c r="A1716" s="85">
        <v>43131</v>
      </c>
      <c r="B1716" s="53" t="s">
        <v>619</v>
      </c>
      <c r="C1716" s="53" t="s">
        <v>620</v>
      </c>
    </row>
    <row r="1717" spans="1:6" x14ac:dyDescent="0.25">
      <c r="C1717" s="53" t="s">
        <v>387</v>
      </c>
      <c r="D1717" s="55" t="s">
        <v>388</v>
      </c>
      <c r="E1717" s="56">
        <v>17273</v>
      </c>
      <c r="F1717" s="58">
        <v>0</v>
      </c>
    </row>
    <row r="1718" spans="1:6" x14ac:dyDescent="0.25">
      <c r="C1718" s="53" t="s">
        <v>381</v>
      </c>
      <c r="D1718" s="55" t="s">
        <v>382</v>
      </c>
      <c r="E1718" s="56">
        <v>172727</v>
      </c>
      <c r="F1718" s="58">
        <v>0</v>
      </c>
    </row>
    <row r="1719" spans="1:6" x14ac:dyDescent="0.25">
      <c r="C1719" s="53" t="s">
        <v>400</v>
      </c>
      <c r="D1719" s="55" t="s">
        <v>401</v>
      </c>
      <c r="E1719" s="56">
        <v>0</v>
      </c>
      <c r="F1719" s="58">
        <v>190000</v>
      </c>
    </row>
    <row r="1720" spans="1:6" x14ac:dyDescent="0.25">
      <c r="A1720" s="85">
        <v>43131</v>
      </c>
      <c r="B1720" s="53" t="s">
        <v>621</v>
      </c>
      <c r="C1720" s="53" t="s">
        <v>622</v>
      </c>
    </row>
    <row r="1721" spans="1:6" x14ac:dyDescent="0.25">
      <c r="C1721" s="53" t="s">
        <v>383</v>
      </c>
      <c r="D1721" s="55" t="s">
        <v>384</v>
      </c>
      <c r="E1721" s="56">
        <v>20000000</v>
      </c>
      <c r="F1721" s="58">
        <v>0</v>
      </c>
    </row>
    <row r="1722" spans="1:6" x14ac:dyDescent="0.25">
      <c r="C1722" s="53" t="s">
        <v>400</v>
      </c>
      <c r="D1722" s="55" t="s">
        <v>401</v>
      </c>
      <c r="E1722" s="56">
        <v>0</v>
      </c>
      <c r="F1722" s="58">
        <v>20000000</v>
      </c>
    </row>
    <row r="1723" spans="1:6" x14ac:dyDescent="0.25">
      <c r="A1723" s="85">
        <v>43131</v>
      </c>
      <c r="B1723" s="53" t="s">
        <v>623</v>
      </c>
      <c r="C1723" s="53" t="s">
        <v>624</v>
      </c>
    </row>
    <row r="1724" spans="1:6" x14ac:dyDescent="0.25">
      <c r="C1724" s="53" t="s">
        <v>625</v>
      </c>
      <c r="D1724" s="55" t="s">
        <v>626</v>
      </c>
      <c r="E1724" s="56">
        <v>8501</v>
      </c>
      <c r="F1724" s="58">
        <v>0</v>
      </c>
    </row>
    <row r="1725" spans="1:6" x14ac:dyDescent="0.25">
      <c r="C1725" s="53" t="s">
        <v>474</v>
      </c>
      <c r="D1725" s="55" t="s">
        <v>475</v>
      </c>
      <c r="E1725" s="56">
        <v>0</v>
      </c>
      <c r="F1725" s="58">
        <v>8501</v>
      </c>
    </row>
    <row r="1726" spans="1:6" x14ac:dyDescent="0.25">
      <c r="A1726" s="85">
        <v>43131</v>
      </c>
      <c r="B1726" s="53" t="s">
        <v>627</v>
      </c>
      <c r="C1726" s="53" t="s">
        <v>628</v>
      </c>
    </row>
    <row r="1727" spans="1:6" x14ac:dyDescent="0.25">
      <c r="C1727" s="53" t="s">
        <v>364</v>
      </c>
      <c r="D1727" s="55" t="s">
        <v>365</v>
      </c>
      <c r="E1727" s="56">
        <v>300000000</v>
      </c>
      <c r="F1727" s="58">
        <v>0</v>
      </c>
    </row>
    <row r="1728" spans="1:6" x14ac:dyDescent="0.25">
      <c r="C1728" s="53" t="s">
        <v>402</v>
      </c>
      <c r="D1728" s="55" t="s">
        <v>403</v>
      </c>
      <c r="E1728" s="56">
        <v>0</v>
      </c>
      <c r="F1728" s="58">
        <v>300000000</v>
      </c>
    </row>
    <row r="1729" spans="1:6" x14ac:dyDescent="0.25">
      <c r="A1729" s="85">
        <v>43131</v>
      </c>
      <c r="B1729" s="53" t="s">
        <v>629</v>
      </c>
      <c r="C1729" s="53" t="s">
        <v>630</v>
      </c>
    </row>
    <row r="1730" spans="1:6" x14ac:dyDescent="0.25">
      <c r="C1730" s="53" t="s">
        <v>364</v>
      </c>
      <c r="D1730" s="55" t="s">
        <v>365</v>
      </c>
      <c r="E1730" s="56">
        <v>105000000</v>
      </c>
      <c r="F1730" s="58">
        <v>0</v>
      </c>
    </row>
    <row r="1731" spans="1:6" x14ac:dyDescent="0.25">
      <c r="C1731" s="53" t="s">
        <v>408</v>
      </c>
      <c r="D1731" s="55" t="s">
        <v>409</v>
      </c>
      <c r="E1731" s="56">
        <v>0</v>
      </c>
      <c r="F1731" s="58">
        <v>105000000</v>
      </c>
    </row>
    <row r="1732" spans="1:6" x14ac:dyDescent="0.25">
      <c r="A1732" s="85">
        <v>43131</v>
      </c>
      <c r="B1732" s="53" t="s">
        <v>631</v>
      </c>
      <c r="C1732" s="53" t="s">
        <v>632</v>
      </c>
    </row>
    <row r="1733" spans="1:6" x14ac:dyDescent="0.25">
      <c r="C1733" s="53" t="s">
        <v>364</v>
      </c>
      <c r="D1733" s="55" t="s">
        <v>365</v>
      </c>
      <c r="E1733" s="56">
        <v>30000000</v>
      </c>
      <c r="F1733" s="58">
        <v>0</v>
      </c>
    </row>
    <row r="1734" spans="1:6" x14ac:dyDescent="0.25">
      <c r="C1734" s="53" t="s">
        <v>408</v>
      </c>
      <c r="D1734" s="55" t="s">
        <v>409</v>
      </c>
      <c r="E1734" s="56">
        <v>0</v>
      </c>
      <c r="F1734" s="58">
        <v>30000000</v>
      </c>
    </row>
    <row r="1735" spans="1:6" x14ac:dyDescent="0.25">
      <c r="A1735" s="85">
        <v>43131</v>
      </c>
      <c r="B1735" s="53" t="s">
        <v>633</v>
      </c>
      <c r="C1735" s="53" t="s">
        <v>481</v>
      </c>
    </row>
    <row r="1736" spans="1:6" x14ac:dyDescent="0.25">
      <c r="C1736" s="53" t="s">
        <v>364</v>
      </c>
      <c r="D1736" s="55" t="s">
        <v>365</v>
      </c>
      <c r="E1736" s="56">
        <v>464207865</v>
      </c>
      <c r="F1736" s="58">
        <v>0</v>
      </c>
    </row>
    <row r="1737" spans="1:6" x14ac:dyDescent="0.25">
      <c r="C1737" s="53" t="s">
        <v>432</v>
      </c>
      <c r="D1737" s="55" t="s">
        <v>433</v>
      </c>
      <c r="E1737" s="56">
        <v>0</v>
      </c>
      <c r="F1737" s="58">
        <v>464207865</v>
      </c>
    </row>
    <row r="1738" spans="1:6" x14ac:dyDescent="0.25">
      <c r="A1738" s="85">
        <v>43131</v>
      </c>
      <c r="B1738" s="53" t="s">
        <v>634</v>
      </c>
      <c r="C1738" s="53" t="s">
        <v>635</v>
      </c>
    </row>
    <row r="1739" spans="1:6" x14ac:dyDescent="0.25">
      <c r="C1739" s="53" t="s">
        <v>636</v>
      </c>
      <c r="D1739" s="55" t="s">
        <v>637</v>
      </c>
      <c r="E1739" s="56">
        <v>50000000</v>
      </c>
      <c r="F1739" s="58">
        <v>0</v>
      </c>
    </row>
    <row r="1740" spans="1:6" x14ac:dyDescent="0.25">
      <c r="C1740" s="53" t="s">
        <v>364</v>
      </c>
      <c r="D1740" s="55" t="s">
        <v>365</v>
      </c>
      <c r="E1740" s="56">
        <v>0</v>
      </c>
      <c r="F1740" s="58">
        <v>50000000</v>
      </c>
    </row>
    <row r="1741" spans="1:6" x14ac:dyDescent="0.25">
      <c r="A1741" s="85">
        <v>43131</v>
      </c>
      <c r="B1741" s="53" t="s">
        <v>627</v>
      </c>
      <c r="C1741" s="53" t="s">
        <v>638</v>
      </c>
    </row>
    <row r="1742" spans="1:6" x14ac:dyDescent="0.25">
      <c r="C1742" s="53" t="s">
        <v>391</v>
      </c>
      <c r="D1742" s="55" t="s">
        <v>392</v>
      </c>
      <c r="E1742" s="56">
        <v>4950000</v>
      </c>
      <c r="F1742" s="58">
        <v>0</v>
      </c>
    </row>
    <row r="1743" spans="1:6" x14ac:dyDescent="0.25">
      <c r="C1743" s="53" t="s">
        <v>364</v>
      </c>
      <c r="D1743" s="55" t="s">
        <v>365</v>
      </c>
      <c r="E1743" s="56">
        <v>0</v>
      </c>
      <c r="F1743" s="58">
        <v>4950000</v>
      </c>
    </row>
    <row r="1744" spans="1:6" x14ac:dyDescent="0.25">
      <c r="A1744" s="85">
        <v>43131</v>
      </c>
      <c r="B1744" s="53" t="s">
        <v>639</v>
      </c>
      <c r="C1744" s="53" t="s">
        <v>640</v>
      </c>
    </row>
    <row r="1745" spans="1:6" x14ac:dyDescent="0.25">
      <c r="C1745" s="53" t="s">
        <v>391</v>
      </c>
      <c r="D1745" s="55" t="s">
        <v>392</v>
      </c>
      <c r="E1745" s="56">
        <v>6110717</v>
      </c>
      <c r="F1745" s="58">
        <v>0</v>
      </c>
    </row>
    <row r="1746" spans="1:6" x14ac:dyDescent="0.25">
      <c r="C1746" s="53" t="s">
        <v>364</v>
      </c>
      <c r="D1746" s="55" t="s">
        <v>365</v>
      </c>
      <c r="E1746" s="56">
        <v>0</v>
      </c>
      <c r="F1746" s="58">
        <v>6110717</v>
      </c>
    </row>
    <row r="1747" spans="1:6" x14ac:dyDescent="0.25">
      <c r="A1747" s="85">
        <v>43131</v>
      </c>
      <c r="B1747" s="53" t="s">
        <v>641</v>
      </c>
      <c r="C1747" s="53" t="s">
        <v>642</v>
      </c>
    </row>
    <row r="1748" spans="1:6" x14ac:dyDescent="0.25">
      <c r="C1748" s="53" t="s">
        <v>391</v>
      </c>
      <c r="D1748" s="55" t="s">
        <v>392</v>
      </c>
      <c r="E1748" s="56">
        <v>2891799</v>
      </c>
      <c r="F1748" s="58">
        <v>0</v>
      </c>
    </row>
    <row r="1749" spans="1:6" x14ac:dyDescent="0.25">
      <c r="C1749" s="53" t="s">
        <v>364</v>
      </c>
      <c r="D1749" s="55" t="s">
        <v>365</v>
      </c>
      <c r="E1749" s="56">
        <v>0</v>
      </c>
      <c r="F1749" s="58">
        <v>2891799</v>
      </c>
    </row>
    <row r="1750" spans="1:6" x14ac:dyDescent="0.25">
      <c r="A1750" s="85">
        <v>43131</v>
      </c>
      <c r="B1750" s="53" t="s">
        <v>643</v>
      </c>
      <c r="C1750" s="53" t="s">
        <v>644</v>
      </c>
    </row>
    <row r="1751" spans="1:6" x14ac:dyDescent="0.25">
      <c r="C1751" s="53" t="s">
        <v>383</v>
      </c>
      <c r="D1751" s="55" t="s">
        <v>384</v>
      </c>
      <c r="E1751" s="56">
        <v>39200000</v>
      </c>
      <c r="F1751" s="58">
        <v>0</v>
      </c>
    </row>
    <row r="1752" spans="1:6" x14ac:dyDescent="0.25">
      <c r="C1752" s="53" t="s">
        <v>364</v>
      </c>
      <c r="D1752" s="55" t="s">
        <v>365</v>
      </c>
      <c r="E1752" s="56">
        <v>0</v>
      </c>
      <c r="F1752" s="58">
        <v>39200000</v>
      </c>
    </row>
    <row r="1753" spans="1:6" x14ac:dyDescent="0.25">
      <c r="A1753" s="85">
        <v>43131</v>
      </c>
      <c r="B1753" s="53" t="s">
        <v>645</v>
      </c>
      <c r="C1753" s="53" t="s">
        <v>484</v>
      </c>
    </row>
    <row r="1754" spans="1:6" x14ac:dyDescent="0.25">
      <c r="C1754" s="53" t="s">
        <v>432</v>
      </c>
      <c r="D1754" s="55" t="s">
        <v>433</v>
      </c>
      <c r="E1754" s="56">
        <v>465000000</v>
      </c>
      <c r="F1754" s="58">
        <v>0</v>
      </c>
    </row>
    <row r="1755" spans="1:6" x14ac:dyDescent="0.25">
      <c r="C1755" s="53" t="s">
        <v>364</v>
      </c>
      <c r="D1755" s="55" t="s">
        <v>365</v>
      </c>
      <c r="E1755" s="56">
        <v>0</v>
      </c>
      <c r="F1755" s="58">
        <v>465000000</v>
      </c>
    </row>
    <row r="1756" spans="1:6" x14ac:dyDescent="0.25">
      <c r="A1756" s="85">
        <v>43131</v>
      </c>
      <c r="B1756" s="53" t="s">
        <v>646</v>
      </c>
      <c r="C1756" s="53" t="s">
        <v>417</v>
      </c>
    </row>
    <row r="1757" spans="1:6" x14ac:dyDescent="0.25">
      <c r="C1757" s="53" t="s">
        <v>387</v>
      </c>
      <c r="D1757" s="55" t="s">
        <v>388</v>
      </c>
      <c r="E1757" s="56">
        <v>4800</v>
      </c>
      <c r="F1757" s="58">
        <v>0</v>
      </c>
    </row>
    <row r="1758" spans="1:6" x14ac:dyDescent="0.25">
      <c r="C1758" s="53" t="s">
        <v>418</v>
      </c>
      <c r="D1758" s="55" t="s">
        <v>419</v>
      </c>
      <c r="E1758" s="56">
        <v>48000</v>
      </c>
      <c r="F1758" s="58">
        <v>0</v>
      </c>
    </row>
    <row r="1759" spans="1:6" x14ac:dyDescent="0.25">
      <c r="C1759" s="53" t="s">
        <v>364</v>
      </c>
      <c r="D1759" s="55" t="s">
        <v>365</v>
      </c>
      <c r="E1759" s="56">
        <v>0</v>
      </c>
      <c r="F1759" s="58">
        <v>52800</v>
      </c>
    </row>
    <row r="1760" spans="1:6" x14ac:dyDescent="0.25">
      <c r="A1760" s="85">
        <v>43131</v>
      </c>
      <c r="B1760" s="53" t="s">
        <v>647</v>
      </c>
      <c r="C1760" s="53" t="s">
        <v>497</v>
      </c>
    </row>
    <row r="1761" spans="1:6" x14ac:dyDescent="0.25">
      <c r="C1761" s="53" t="s">
        <v>391</v>
      </c>
      <c r="D1761" s="55" t="s">
        <v>392</v>
      </c>
      <c r="E1761" s="56">
        <v>464207865</v>
      </c>
      <c r="F1761" s="58">
        <v>0</v>
      </c>
    </row>
    <row r="1762" spans="1:6" x14ac:dyDescent="0.25">
      <c r="C1762" s="53" t="s">
        <v>364</v>
      </c>
      <c r="D1762" s="55" t="s">
        <v>365</v>
      </c>
      <c r="E1762" s="56">
        <v>0</v>
      </c>
      <c r="F1762" s="58">
        <v>464207865</v>
      </c>
    </row>
    <row r="1763" spans="1:6" x14ac:dyDescent="0.25">
      <c r="A1763" s="85">
        <v>43131</v>
      </c>
      <c r="B1763" s="53" t="s">
        <v>648</v>
      </c>
      <c r="C1763" s="53" t="s">
        <v>613</v>
      </c>
    </row>
    <row r="1764" spans="1:6" x14ac:dyDescent="0.25">
      <c r="C1764" s="53" t="s">
        <v>387</v>
      </c>
      <c r="D1764" s="55" t="s">
        <v>388</v>
      </c>
      <c r="E1764" s="56">
        <v>1084427123</v>
      </c>
      <c r="F1764" s="58">
        <v>0</v>
      </c>
    </row>
    <row r="1765" spans="1:6" x14ac:dyDescent="0.25">
      <c r="C1765" s="53" t="s">
        <v>500</v>
      </c>
      <c r="D1765" s="55" t="s">
        <v>501</v>
      </c>
      <c r="E1765" s="56">
        <v>10844271229</v>
      </c>
      <c r="F1765" s="58">
        <v>0</v>
      </c>
    </row>
    <row r="1766" spans="1:6" x14ac:dyDescent="0.25">
      <c r="C1766" s="53" t="s">
        <v>391</v>
      </c>
      <c r="D1766" s="55" t="s">
        <v>392</v>
      </c>
      <c r="E1766" s="56">
        <v>0</v>
      </c>
      <c r="F1766" s="58">
        <v>11928698352</v>
      </c>
    </row>
    <row r="1767" spans="1:6" x14ac:dyDescent="0.25">
      <c r="A1767" s="85">
        <v>43131</v>
      </c>
      <c r="B1767" s="53" t="s">
        <v>649</v>
      </c>
      <c r="C1767" s="53" t="s">
        <v>650</v>
      </c>
    </row>
    <row r="1768" spans="1:6" x14ac:dyDescent="0.25">
      <c r="C1768" s="53" t="s">
        <v>651</v>
      </c>
      <c r="D1768" s="55" t="s">
        <v>652</v>
      </c>
      <c r="E1768" s="56">
        <v>16122983</v>
      </c>
      <c r="F1768" s="58">
        <v>0</v>
      </c>
    </row>
    <row r="1769" spans="1:6" x14ac:dyDescent="0.25">
      <c r="C1769" s="53" t="s">
        <v>653</v>
      </c>
      <c r="D1769" s="55" t="s">
        <v>654</v>
      </c>
      <c r="E1769" s="56">
        <v>0</v>
      </c>
      <c r="F1769" s="58">
        <v>16122983</v>
      </c>
    </row>
    <row r="1770" spans="1:6" x14ac:dyDescent="0.25">
      <c r="A1770" s="85">
        <v>43131</v>
      </c>
      <c r="B1770" s="53" t="s">
        <v>464</v>
      </c>
      <c r="C1770" s="53" t="s">
        <v>655</v>
      </c>
    </row>
    <row r="1771" spans="1:6" x14ac:dyDescent="0.25">
      <c r="C1771" s="53" t="s">
        <v>651</v>
      </c>
      <c r="D1771" s="55" t="s">
        <v>652</v>
      </c>
      <c r="E1771" s="56">
        <v>95554074</v>
      </c>
      <c r="F1771" s="58">
        <v>0</v>
      </c>
    </row>
    <row r="1772" spans="1:6" x14ac:dyDescent="0.25">
      <c r="C1772" s="53" t="s">
        <v>656</v>
      </c>
      <c r="D1772" s="55" t="s">
        <v>657</v>
      </c>
      <c r="E1772" s="56">
        <v>0</v>
      </c>
      <c r="F1772" s="58">
        <v>95554074</v>
      </c>
    </row>
    <row r="1773" spans="1:6" x14ac:dyDescent="0.25">
      <c r="A1773" s="85">
        <v>43131</v>
      </c>
      <c r="B1773" s="53" t="s">
        <v>658</v>
      </c>
      <c r="C1773" s="53" t="s">
        <v>655</v>
      </c>
    </row>
    <row r="1774" spans="1:6" x14ac:dyDescent="0.25">
      <c r="C1774" s="53" t="s">
        <v>651</v>
      </c>
      <c r="D1774" s="55" t="s">
        <v>652</v>
      </c>
      <c r="E1774" s="56">
        <v>532644</v>
      </c>
      <c r="F1774" s="58">
        <v>0</v>
      </c>
    </row>
    <row r="1775" spans="1:6" x14ac:dyDescent="0.25">
      <c r="C1775" s="53" t="s">
        <v>659</v>
      </c>
      <c r="D1775" s="55" t="s">
        <v>660</v>
      </c>
      <c r="E1775" s="56">
        <v>0</v>
      </c>
      <c r="F1775" s="58">
        <v>532644</v>
      </c>
    </row>
    <row r="1776" spans="1:6" x14ac:dyDescent="0.25">
      <c r="A1776" s="85">
        <v>43131</v>
      </c>
      <c r="B1776" s="53" t="s">
        <v>661</v>
      </c>
      <c r="C1776" s="53" t="s">
        <v>662</v>
      </c>
    </row>
    <row r="1777" spans="1:6" x14ac:dyDescent="0.25">
      <c r="C1777" s="53" t="s">
        <v>663</v>
      </c>
      <c r="D1777" s="55" t="s">
        <v>664</v>
      </c>
      <c r="E1777" s="56">
        <v>15774906</v>
      </c>
      <c r="F1777" s="58">
        <v>0</v>
      </c>
    </row>
    <row r="1778" spans="1:6" x14ac:dyDescent="0.25">
      <c r="C1778" s="53" t="s">
        <v>665</v>
      </c>
      <c r="D1778" s="55" t="s">
        <v>666</v>
      </c>
      <c r="E1778" s="56">
        <v>0</v>
      </c>
      <c r="F1778" s="58">
        <v>12018976</v>
      </c>
    </row>
    <row r="1779" spans="1:6" x14ac:dyDescent="0.25">
      <c r="C1779" s="53" t="s">
        <v>667</v>
      </c>
      <c r="D1779" s="55" t="s">
        <v>668</v>
      </c>
      <c r="E1779" s="56">
        <v>0</v>
      </c>
      <c r="F1779" s="58">
        <v>2253558</v>
      </c>
    </row>
    <row r="1780" spans="1:6" x14ac:dyDescent="0.25">
      <c r="C1780" s="53" t="s">
        <v>669</v>
      </c>
      <c r="D1780" s="55" t="s">
        <v>670</v>
      </c>
      <c r="E1780" s="56">
        <v>0</v>
      </c>
      <c r="F1780" s="58">
        <v>1502372</v>
      </c>
    </row>
    <row r="1781" spans="1:6" x14ac:dyDescent="0.25">
      <c r="A1781" s="85">
        <v>43131</v>
      </c>
      <c r="B1781" s="53" t="s">
        <v>671</v>
      </c>
      <c r="C1781" s="53" t="s">
        <v>672</v>
      </c>
    </row>
    <row r="1782" spans="1:6" x14ac:dyDescent="0.25">
      <c r="C1782" s="53" t="s">
        <v>673</v>
      </c>
      <c r="D1782" s="55" t="s">
        <v>674</v>
      </c>
      <c r="E1782" s="56">
        <v>31549814</v>
      </c>
      <c r="F1782" s="58">
        <v>0</v>
      </c>
    </row>
    <row r="1783" spans="1:6" x14ac:dyDescent="0.25">
      <c r="C1783" s="53" t="s">
        <v>665</v>
      </c>
      <c r="D1783" s="55" t="s">
        <v>666</v>
      </c>
      <c r="E1783" s="56">
        <v>0</v>
      </c>
      <c r="F1783" s="58">
        <v>25540324</v>
      </c>
    </row>
    <row r="1784" spans="1:6" x14ac:dyDescent="0.25">
      <c r="C1784" s="53" t="s">
        <v>667</v>
      </c>
      <c r="D1784" s="55" t="s">
        <v>668</v>
      </c>
      <c r="E1784" s="56">
        <v>0</v>
      </c>
      <c r="F1784" s="58">
        <v>4507116</v>
      </c>
    </row>
    <row r="1785" spans="1:6" x14ac:dyDescent="0.25">
      <c r="C1785" s="53" t="s">
        <v>669</v>
      </c>
      <c r="D1785" s="55" t="s">
        <v>670</v>
      </c>
      <c r="E1785" s="56">
        <v>0</v>
      </c>
      <c r="F1785" s="58">
        <v>1502374</v>
      </c>
    </row>
    <row r="1786" spans="1:6" x14ac:dyDescent="0.25">
      <c r="A1786" s="85">
        <v>43131</v>
      </c>
      <c r="B1786" s="53" t="s">
        <v>675</v>
      </c>
      <c r="C1786" s="53" t="s">
        <v>676</v>
      </c>
    </row>
    <row r="1787" spans="1:6" x14ac:dyDescent="0.25">
      <c r="C1787" s="53" t="s">
        <v>663</v>
      </c>
      <c r="D1787" s="55" t="s">
        <v>664</v>
      </c>
      <c r="E1787" s="56">
        <v>1472267</v>
      </c>
      <c r="F1787" s="58">
        <v>0</v>
      </c>
    </row>
    <row r="1788" spans="1:6" x14ac:dyDescent="0.25">
      <c r="C1788" s="53" t="s">
        <v>673</v>
      </c>
      <c r="D1788" s="55" t="s">
        <v>674</v>
      </c>
      <c r="E1788" s="56">
        <v>2944534</v>
      </c>
      <c r="F1788" s="58">
        <v>0</v>
      </c>
    </row>
    <row r="1789" spans="1:6" x14ac:dyDescent="0.25">
      <c r="C1789" s="53" t="s">
        <v>677</v>
      </c>
      <c r="D1789" s="55" t="s">
        <v>678</v>
      </c>
      <c r="E1789" s="56">
        <v>0</v>
      </c>
      <c r="F1789" s="58">
        <v>4416801</v>
      </c>
    </row>
    <row r="1790" spans="1:6" x14ac:dyDescent="0.25">
      <c r="A1790" s="85">
        <v>43131</v>
      </c>
      <c r="B1790" s="53" t="s">
        <v>679</v>
      </c>
      <c r="C1790" s="53" t="s">
        <v>680</v>
      </c>
    </row>
    <row r="1791" spans="1:6" x14ac:dyDescent="0.25">
      <c r="C1791" s="53" t="s">
        <v>681</v>
      </c>
      <c r="D1791" s="55" t="s">
        <v>682</v>
      </c>
      <c r="E1791" s="56">
        <v>22902130</v>
      </c>
      <c r="F1791" s="58">
        <v>0</v>
      </c>
    </row>
    <row r="1792" spans="1:6" x14ac:dyDescent="0.25">
      <c r="C1792" s="53" t="s">
        <v>683</v>
      </c>
      <c r="D1792" s="55" t="s">
        <v>684</v>
      </c>
      <c r="E1792" s="56">
        <v>0</v>
      </c>
      <c r="F1792" s="58">
        <v>22902130</v>
      </c>
    </row>
    <row r="1793" spans="1:6" x14ac:dyDescent="0.25">
      <c r="A1793" s="85">
        <v>43131</v>
      </c>
      <c r="B1793" s="53" t="s">
        <v>685</v>
      </c>
      <c r="C1793" s="53" t="s">
        <v>686</v>
      </c>
    </row>
    <row r="1794" spans="1:6" x14ac:dyDescent="0.25">
      <c r="C1794" s="53" t="s">
        <v>673</v>
      </c>
      <c r="D1794" s="55" t="s">
        <v>674</v>
      </c>
      <c r="E1794" s="56">
        <v>594595080</v>
      </c>
      <c r="F1794" s="58">
        <v>0</v>
      </c>
    </row>
    <row r="1795" spans="1:6" x14ac:dyDescent="0.25">
      <c r="C1795" s="53" t="s">
        <v>663</v>
      </c>
      <c r="D1795" s="55" t="s">
        <v>664</v>
      </c>
      <c r="E1795" s="56">
        <v>0</v>
      </c>
      <c r="F1795" s="58">
        <v>594595080</v>
      </c>
    </row>
    <row r="1796" spans="1:6" x14ac:dyDescent="0.25">
      <c r="A1796" s="85">
        <v>43131</v>
      </c>
      <c r="B1796" s="53" t="s">
        <v>687</v>
      </c>
      <c r="C1796" s="53" t="s">
        <v>688</v>
      </c>
    </row>
    <row r="1797" spans="1:6" x14ac:dyDescent="0.25">
      <c r="C1797" s="53" t="s">
        <v>553</v>
      </c>
      <c r="D1797" s="55" t="s">
        <v>554</v>
      </c>
      <c r="E1797" s="56">
        <v>7183410565</v>
      </c>
      <c r="F1797" s="58">
        <v>0</v>
      </c>
    </row>
    <row r="1798" spans="1:6" x14ac:dyDescent="0.25">
      <c r="C1798" s="53" t="s">
        <v>387</v>
      </c>
      <c r="D1798" s="55" t="s">
        <v>388</v>
      </c>
      <c r="E1798" s="56">
        <v>0</v>
      </c>
      <c r="F1798" s="58">
        <v>7183123114</v>
      </c>
    </row>
    <row r="1799" spans="1:6" x14ac:dyDescent="0.25">
      <c r="C1799" s="53" t="s">
        <v>689</v>
      </c>
      <c r="D1799" s="55" t="s">
        <v>690</v>
      </c>
      <c r="E1799" s="56">
        <v>0</v>
      </c>
      <c r="F1799" s="58">
        <v>287451</v>
      </c>
    </row>
    <row r="1800" spans="1:6" x14ac:dyDescent="0.25">
      <c r="A1800" s="85">
        <v>43131</v>
      </c>
      <c r="B1800" s="53" t="s">
        <v>691</v>
      </c>
      <c r="C1800" s="53" t="s">
        <v>692</v>
      </c>
    </row>
    <row r="1801" spans="1:6" x14ac:dyDescent="0.25">
      <c r="C1801" s="53" t="s">
        <v>551</v>
      </c>
      <c r="D1801" s="55" t="s">
        <v>552</v>
      </c>
      <c r="E1801" s="56">
        <v>2874506</v>
      </c>
      <c r="F1801" s="58">
        <v>0</v>
      </c>
    </row>
    <row r="1802" spans="1:6" x14ac:dyDescent="0.25">
      <c r="C1802" s="53" t="s">
        <v>693</v>
      </c>
      <c r="D1802" s="55" t="s">
        <v>694</v>
      </c>
      <c r="E1802" s="56">
        <v>0</v>
      </c>
      <c r="F1802" s="58">
        <v>2874506</v>
      </c>
    </row>
    <row r="1803" spans="1:6" x14ac:dyDescent="0.25">
      <c r="A1803" s="85">
        <v>43131</v>
      </c>
      <c r="B1803" s="53" t="s">
        <v>691</v>
      </c>
      <c r="C1803" s="53" t="s">
        <v>695</v>
      </c>
    </row>
    <row r="1804" spans="1:6" x14ac:dyDescent="0.25">
      <c r="C1804" s="53" t="s">
        <v>551</v>
      </c>
      <c r="D1804" s="55" t="s">
        <v>552</v>
      </c>
      <c r="E1804" s="56">
        <v>71831231133</v>
      </c>
      <c r="F1804" s="58">
        <v>0</v>
      </c>
    </row>
    <row r="1805" spans="1:6" x14ac:dyDescent="0.25">
      <c r="C1805" s="53" t="s">
        <v>696</v>
      </c>
      <c r="D1805" s="55" t="s">
        <v>697</v>
      </c>
      <c r="E1805" s="56">
        <v>0</v>
      </c>
      <c r="F1805" s="58">
        <v>71831231133</v>
      </c>
    </row>
    <row r="1806" spans="1:6" x14ac:dyDescent="0.25">
      <c r="A1806" s="85">
        <v>43131</v>
      </c>
      <c r="B1806" s="53" t="s">
        <v>691</v>
      </c>
      <c r="C1806" s="53" t="s">
        <v>698</v>
      </c>
    </row>
    <row r="1807" spans="1:6" x14ac:dyDescent="0.25">
      <c r="C1807" s="53" t="s">
        <v>474</v>
      </c>
      <c r="D1807" s="55" t="s">
        <v>475</v>
      </c>
      <c r="E1807" s="56">
        <v>227045</v>
      </c>
      <c r="F1807" s="58">
        <v>0</v>
      </c>
    </row>
    <row r="1808" spans="1:6" x14ac:dyDescent="0.25">
      <c r="C1808" s="53" t="s">
        <v>373</v>
      </c>
      <c r="D1808" s="55" t="s">
        <v>374</v>
      </c>
      <c r="E1808" s="56">
        <v>46258117</v>
      </c>
      <c r="F1808" s="58">
        <v>0</v>
      </c>
    </row>
    <row r="1809" spans="1:6" x14ac:dyDescent="0.25">
      <c r="C1809" s="53" t="s">
        <v>696</v>
      </c>
      <c r="D1809" s="55" t="s">
        <v>697</v>
      </c>
      <c r="E1809" s="56">
        <v>0</v>
      </c>
      <c r="F1809" s="58">
        <v>46485162</v>
      </c>
    </row>
    <row r="1810" spans="1:6" x14ac:dyDescent="0.25">
      <c r="A1810" s="85">
        <v>43131</v>
      </c>
      <c r="B1810" s="53" t="s">
        <v>691</v>
      </c>
      <c r="C1810" s="53" t="s">
        <v>699</v>
      </c>
    </row>
    <row r="1811" spans="1:6" x14ac:dyDescent="0.25">
      <c r="C1811" s="53" t="s">
        <v>696</v>
      </c>
      <c r="D1811" s="55" t="s">
        <v>697</v>
      </c>
      <c r="E1811" s="56">
        <v>71419577994</v>
      </c>
      <c r="F1811" s="58">
        <v>0</v>
      </c>
    </row>
    <row r="1812" spans="1:6" x14ac:dyDescent="0.25">
      <c r="C1812" s="53" t="s">
        <v>549</v>
      </c>
      <c r="D1812" s="55" t="s">
        <v>550</v>
      </c>
      <c r="E1812" s="56">
        <v>0</v>
      </c>
      <c r="F1812" s="58">
        <v>71419577994</v>
      </c>
    </row>
    <row r="1813" spans="1:6" x14ac:dyDescent="0.25">
      <c r="A1813" s="85">
        <v>43131</v>
      </c>
      <c r="B1813" s="53" t="s">
        <v>691</v>
      </c>
      <c r="C1813" s="53" t="s">
        <v>700</v>
      </c>
    </row>
    <row r="1814" spans="1:6" x14ac:dyDescent="0.25">
      <c r="C1814" s="53" t="s">
        <v>696</v>
      </c>
      <c r="D1814" s="55" t="s">
        <v>697</v>
      </c>
      <c r="E1814" s="56">
        <v>231667012</v>
      </c>
      <c r="F1814" s="58">
        <v>0</v>
      </c>
    </row>
    <row r="1815" spans="1:6" x14ac:dyDescent="0.25">
      <c r="C1815" s="53" t="s">
        <v>701</v>
      </c>
      <c r="D1815" s="55" t="s">
        <v>702</v>
      </c>
      <c r="E1815" s="56">
        <v>0</v>
      </c>
      <c r="F1815" s="58">
        <v>82628409</v>
      </c>
    </row>
    <row r="1816" spans="1:6" x14ac:dyDescent="0.25">
      <c r="C1816" s="53" t="s">
        <v>381</v>
      </c>
      <c r="D1816" s="55" t="s">
        <v>703</v>
      </c>
      <c r="E1816" s="56">
        <v>0</v>
      </c>
      <c r="F1816" s="58">
        <v>149038603</v>
      </c>
    </row>
    <row r="1817" spans="1:6" x14ac:dyDescent="0.25">
      <c r="A1817" s="85">
        <v>43131</v>
      </c>
      <c r="B1817" s="53" t="s">
        <v>691</v>
      </c>
      <c r="C1817" s="53" t="s">
        <v>704</v>
      </c>
    </row>
    <row r="1818" spans="1:6" x14ac:dyDescent="0.25">
      <c r="C1818" s="53" t="s">
        <v>696</v>
      </c>
      <c r="D1818" s="55" t="s">
        <v>697</v>
      </c>
      <c r="E1818" s="56">
        <v>1341967401</v>
      </c>
      <c r="F1818" s="58">
        <v>0</v>
      </c>
    </row>
    <row r="1819" spans="1:6" x14ac:dyDescent="0.25">
      <c r="C1819" s="53" t="s">
        <v>681</v>
      </c>
      <c r="D1819" s="55" t="s">
        <v>682</v>
      </c>
      <c r="E1819" s="56">
        <v>0</v>
      </c>
      <c r="F1819" s="58">
        <v>22902130</v>
      </c>
    </row>
    <row r="1820" spans="1:6" x14ac:dyDescent="0.25">
      <c r="C1820" s="53" t="s">
        <v>651</v>
      </c>
      <c r="D1820" s="55" t="s">
        <v>652</v>
      </c>
      <c r="E1820" s="56">
        <v>0</v>
      </c>
      <c r="F1820" s="58">
        <v>112209701</v>
      </c>
    </row>
    <row r="1821" spans="1:6" x14ac:dyDescent="0.25">
      <c r="C1821" s="53" t="s">
        <v>673</v>
      </c>
      <c r="D1821" s="55" t="s">
        <v>674</v>
      </c>
      <c r="E1821" s="56">
        <v>0</v>
      </c>
      <c r="F1821" s="58">
        <v>824698305</v>
      </c>
    </row>
    <row r="1822" spans="1:6" x14ac:dyDescent="0.25">
      <c r="C1822" s="53" t="s">
        <v>705</v>
      </c>
      <c r="D1822" s="55" t="s">
        <v>706</v>
      </c>
      <c r="E1822" s="56">
        <v>0</v>
      </c>
      <c r="F1822" s="58">
        <v>6000000</v>
      </c>
    </row>
    <row r="1823" spans="1:6" x14ac:dyDescent="0.25">
      <c r="C1823" s="53" t="s">
        <v>381</v>
      </c>
      <c r="D1823" s="55" t="s">
        <v>382</v>
      </c>
      <c r="E1823" s="56">
        <v>0</v>
      </c>
      <c r="F1823" s="58">
        <v>268464213</v>
      </c>
    </row>
    <row r="1824" spans="1:6" x14ac:dyDescent="0.25">
      <c r="C1824" s="53" t="s">
        <v>707</v>
      </c>
      <c r="D1824" s="55" t="s">
        <v>708</v>
      </c>
      <c r="E1824" s="56">
        <v>0</v>
      </c>
      <c r="F1824" s="58">
        <v>15705000</v>
      </c>
    </row>
    <row r="1825" spans="1:6" x14ac:dyDescent="0.25">
      <c r="C1825" s="53" t="s">
        <v>418</v>
      </c>
      <c r="D1825" s="55" t="s">
        <v>419</v>
      </c>
      <c r="E1825" s="56">
        <v>0</v>
      </c>
      <c r="F1825" s="58">
        <v>83331252</v>
      </c>
    </row>
    <row r="1826" spans="1:6" x14ac:dyDescent="0.25">
      <c r="C1826" s="53" t="s">
        <v>709</v>
      </c>
      <c r="D1826" s="55" t="s">
        <v>710</v>
      </c>
      <c r="E1826" s="56">
        <v>0</v>
      </c>
      <c r="F1826" s="58">
        <v>8656800</v>
      </c>
    </row>
    <row r="1827" spans="1:6" x14ac:dyDescent="0.25">
      <c r="A1827" s="85">
        <v>43131</v>
      </c>
      <c r="B1827" s="53" t="s">
        <v>691</v>
      </c>
      <c r="C1827" s="53" t="s">
        <v>711</v>
      </c>
    </row>
    <row r="1828" spans="1:6" x14ac:dyDescent="0.25">
      <c r="C1828" s="53" t="s">
        <v>696</v>
      </c>
      <c r="D1828" s="55" t="s">
        <v>697</v>
      </c>
      <c r="E1828" s="56">
        <v>1316072281</v>
      </c>
      <c r="F1828" s="58">
        <v>0</v>
      </c>
    </row>
    <row r="1829" spans="1:6" x14ac:dyDescent="0.25">
      <c r="C1829" s="53" t="s">
        <v>366</v>
      </c>
      <c r="D1829" s="55" t="s">
        <v>367</v>
      </c>
      <c r="E1829" s="56">
        <v>0</v>
      </c>
      <c r="F1829" s="58">
        <v>112335429</v>
      </c>
    </row>
    <row r="1830" spans="1:6" x14ac:dyDescent="0.25">
      <c r="C1830" s="53" t="s">
        <v>377</v>
      </c>
      <c r="D1830" s="55" t="s">
        <v>378</v>
      </c>
      <c r="E1830" s="56">
        <v>0</v>
      </c>
      <c r="F1830" s="58">
        <v>1203736852</v>
      </c>
    </row>
    <row r="1831" spans="1:6" x14ac:dyDescent="0.25">
      <c r="A1831" s="85">
        <v>43131</v>
      </c>
      <c r="B1831" s="53" t="s">
        <v>691</v>
      </c>
      <c r="C1831" s="53" t="s">
        <v>712</v>
      </c>
    </row>
    <row r="1832" spans="1:6" x14ac:dyDescent="0.25">
      <c r="C1832" s="53" t="s">
        <v>713</v>
      </c>
      <c r="D1832" s="55" t="s">
        <v>714</v>
      </c>
      <c r="E1832" s="56">
        <v>2437571360</v>
      </c>
      <c r="F1832" s="58">
        <v>0</v>
      </c>
    </row>
    <row r="1833" spans="1:6" x14ac:dyDescent="0.25">
      <c r="C1833" s="53" t="s">
        <v>696</v>
      </c>
      <c r="D1833" s="55" t="s">
        <v>697</v>
      </c>
      <c r="E1833" s="56">
        <v>0</v>
      </c>
      <c r="F1833" s="58">
        <v>2437571360</v>
      </c>
    </row>
    <row r="1834" spans="1:6" x14ac:dyDescent="0.25">
      <c r="A1834" s="85">
        <v>43131</v>
      </c>
      <c r="B1834" s="53" t="s">
        <v>691</v>
      </c>
      <c r="C1834" s="53" t="s">
        <v>715</v>
      </c>
    </row>
    <row r="1835" spans="1:6" x14ac:dyDescent="0.25">
      <c r="C1835" s="53" t="s">
        <v>696</v>
      </c>
      <c r="D1835" s="55" t="s">
        <v>697</v>
      </c>
      <c r="E1835" s="56">
        <v>6002967</v>
      </c>
      <c r="F1835" s="58">
        <v>0</v>
      </c>
    </row>
    <row r="1836" spans="1:6" x14ac:dyDescent="0.25">
      <c r="C1836" s="53" t="s">
        <v>716</v>
      </c>
      <c r="D1836" s="55" t="s">
        <v>717</v>
      </c>
      <c r="E1836" s="56">
        <v>0</v>
      </c>
      <c r="F1836" s="58">
        <v>5975087</v>
      </c>
    </row>
    <row r="1837" spans="1:6" x14ac:dyDescent="0.25">
      <c r="C1837" s="53" t="s">
        <v>718</v>
      </c>
      <c r="D1837" s="55" t="s">
        <v>719</v>
      </c>
      <c r="E1837" s="56">
        <v>0</v>
      </c>
      <c r="F1837" s="58">
        <v>27880</v>
      </c>
    </row>
    <row r="1838" spans="1:6" x14ac:dyDescent="0.25">
      <c r="A1838" s="85">
        <v>43132</v>
      </c>
      <c r="B1838" s="53" t="s">
        <v>720</v>
      </c>
      <c r="C1838" s="53" t="s">
        <v>721</v>
      </c>
    </row>
    <row r="1839" spans="1:6" x14ac:dyDescent="0.25">
      <c r="C1839" s="53" t="s">
        <v>383</v>
      </c>
      <c r="D1839" s="55" t="s">
        <v>384</v>
      </c>
      <c r="E1839" s="56">
        <v>2067000</v>
      </c>
      <c r="F1839" s="58">
        <v>0</v>
      </c>
    </row>
    <row r="1840" spans="1:6" x14ac:dyDescent="0.25">
      <c r="C1840" s="53" t="s">
        <v>400</v>
      </c>
      <c r="D1840" s="55" t="s">
        <v>401</v>
      </c>
      <c r="E1840" s="56">
        <v>0</v>
      </c>
      <c r="F1840" s="58">
        <v>2067000</v>
      </c>
    </row>
    <row r="1841" spans="1:6" x14ac:dyDescent="0.25">
      <c r="A1841" s="85">
        <v>43132</v>
      </c>
      <c r="B1841" s="53" t="s">
        <v>722</v>
      </c>
      <c r="C1841" s="53" t="s">
        <v>723</v>
      </c>
    </row>
    <row r="1842" spans="1:6" x14ac:dyDescent="0.25">
      <c r="C1842" s="53" t="s">
        <v>387</v>
      </c>
      <c r="D1842" s="55" t="s">
        <v>388</v>
      </c>
      <c r="E1842" s="56">
        <v>540000</v>
      </c>
      <c r="F1842" s="58">
        <v>0</v>
      </c>
    </row>
    <row r="1843" spans="1:6" x14ac:dyDescent="0.25">
      <c r="C1843" s="53" t="s">
        <v>500</v>
      </c>
      <c r="D1843" s="55" t="s">
        <v>501</v>
      </c>
      <c r="E1843" s="56">
        <v>5400000</v>
      </c>
      <c r="F1843" s="58">
        <v>0</v>
      </c>
    </row>
    <row r="1844" spans="1:6" x14ac:dyDescent="0.25">
      <c r="C1844" s="53" t="s">
        <v>391</v>
      </c>
      <c r="D1844" s="55" t="s">
        <v>392</v>
      </c>
      <c r="E1844" s="56">
        <v>0</v>
      </c>
      <c r="F1844" s="58">
        <v>5940000</v>
      </c>
    </row>
    <row r="1845" spans="1:6" x14ac:dyDescent="0.25">
      <c r="A1845" s="85">
        <v>43132</v>
      </c>
      <c r="B1845" s="53" t="s">
        <v>724</v>
      </c>
      <c r="C1845" s="53" t="s">
        <v>725</v>
      </c>
    </row>
    <row r="1846" spans="1:6" x14ac:dyDescent="0.25">
      <c r="C1846" s="53" t="s">
        <v>387</v>
      </c>
      <c r="D1846" s="55" t="s">
        <v>388</v>
      </c>
      <c r="E1846" s="56">
        <v>3014425</v>
      </c>
      <c r="F1846" s="58">
        <v>0</v>
      </c>
    </row>
    <row r="1847" spans="1:6" x14ac:dyDescent="0.25">
      <c r="C1847" s="53" t="s">
        <v>500</v>
      </c>
      <c r="D1847" s="55" t="s">
        <v>501</v>
      </c>
      <c r="E1847" s="56">
        <v>30144250</v>
      </c>
      <c r="F1847" s="58">
        <v>0</v>
      </c>
    </row>
    <row r="1848" spans="1:6" x14ac:dyDescent="0.25">
      <c r="C1848" s="53" t="s">
        <v>391</v>
      </c>
      <c r="D1848" s="55" t="s">
        <v>392</v>
      </c>
      <c r="E1848" s="56">
        <v>0</v>
      </c>
      <c r="F1848" s="58">
        <v>33158675</v>
      </c>
    </row>
    <row r="1849" spans="1:6" x14ac:dyDescent="0.25">
      <c r="A1849" s="85">
        <v>43132</v>
      </c>
      <c r="B1849" s="53" t="s">
        <v>726</v>
      </c>
      <c r="C1849" s="53" t="s">
        <v>727</v>
      </c>
    </row>
    <row r="1850" spans="1:6" x14ac:dyDescent="0.25">
      <c r="C1850" s="53" t="s">
        <v>500</v>
      </c>
      <c r="D1850" s="55" t="s">
        <v>501</v>
      </c>
      <c r="E1850" s="56">
        <v>38266227</v>
      </c>
      <c r="F1850" s="58">
        <v>0</v>
      </c>
    </row>
    <row r="1851" spans="1:6" x14ac:dyDescent="0.25">
      <c r="C1851" s="53" t="s">
        <v>391</v>
      </c>
      <c r="D1851" s="55" t="s">
        <v>392</v>
      </c>
      <c r="E1851" s="56">
        <v>0</v>
      </c>
      <c r="F1851" s="58">
        <v>38266227</v>
      </c>
    </row>
    <row r="1852" spans="1:6" x14ac:dyDescent="0.25">
      <c r="A1852" s="85">
        <v>43132</v>
      </c>
      <c r="B1852" s="53" t="s">
        <v>728</v>
      </c>
      <c r="C1852" s="53" t="s">
        <v>729</v>
      </c>
    </row>
    <row r="1853" spans="1:6" x14ac:dyDescent="0.25">
      <c r="C1853" s="53" t="s">
        <v>500</v>
      </c>
      <c r="D1853" s="55" t="s">
        <v>501</v>
      </c>
      <c r="E1853" s="56">
        <v>183377455</v>
      </c>
      <c r="F1853" s="58">
        <v>0</v>
      </c>
    </row>
    <row r="1854" spans="1:6" x14ac:dyDescent="0.25">
      <c r="C1854" s="53" t="s">
        <v>391</v>
      </c>
      <c r="D1854" s="55" t="s">
        <v>392</v>
      </c>
      <c r="E1854" s="56">
        <v>0</v>
      </c>
      <c r="F1854" s="58">
        <v>183377455</v>
      </c>
    </row>
    <row r="1855" spans="1:6" x14ac:dyDescent="0.25">
      <c r="A1855" s="85">
        <v>43132</v>
      </c>
      <c r="B1855" s="53" t="s">
        <v>730</v>
      </c>
      <c r="C1855" s="53" t="s">
        <v>731</v>
      </c>
    </row>
    <row r="1856" spans="1:6" x14ac:dyDescent="0.25">
      <c r="C1856" s="53" t="s">
        <v>549</v>
      </c>
      <c r="D1856" s="55" t="s">
        <v>550</v>
      </c>
      <c r="E1856" s="56">
        <v>15390846521</v>
      </c>
      <c r="F1856" s="58">
        <v>0</v>
      </c>
    </row>
    <row r="1857" spans="1:6" x14ac:dyDescent="0.25">
      <c r="C1857" s="53" t="s">
        <v>500</v>
      </c>
      <c r="D1857" s="55" t="s">
        <v>501</v>
      </c>
      <c r="E1857" s="56">
        <v>0</v>
      </c>
      <c r="F1857" s="58">
        <v>15390846521</v>
      </c>
    </row>
    <row r="1858" spans="1:6" x14ac:dyDescent="0.25">
      <c r="C1858" s="53" t="s">
        <v>408</v>
      </c>
      <c r="D1858" s="55" t="s">
        <v>409</v>
      </c>
      <c r="E1858" s="56">
        <v>15036293870</v>
      </c>
      <c r="F1858" s="58">
        <v>0</v>
      </c>
    </row>
    <row r="1859" spans="1:6" x14ac:dyDescent="0.25">
      <c r="C1859" s="53" t="s">
        <v>551</v>
      </c>
      <c r="D1859" s="55" t="s">
        <v>552</v>
      </c>
      <c r="E1859" s="56">
        <v>0</v>
      </c>
      <c r="F1859" s="58">
        <v>15036293870</v>
      </c>
    </row>
    <row r="1860" spans="1:6" x14ac:dyDescent="0.25">
      <c r="C1860" s="53" t="s">
        <v>408</v>
      </c>
      <c r="D1860" s="55" t="s">
        <v>409</v>
      </c>
      <c r="E1860" s="56">
        <v>1503629387</v>
      </c>
      <c r="F1860" s="58">
        <v>0</v>
      </c>
    </row>
    <row r="1861" spans="1:6" x14ac:dyDescent="0.25">
      <c r="C1861" s="53" t="s">
        <v>553</v>
      </c>
      <c r="D1861" s="55" t="s">
        <v>554</v>
      </c>
      <c r="E1861" s="56">
        <v>0</v>
      </c>
      <c r="F1861" s="58">
        <v>1503629387</v>
      </c>
    </row>
    <row r="1862" spans="1:6" x14ac:dyDescent="0.25">
      <c r="A1862" s="85">
        <v>43132</v>
      </c>
      <c r="B1862" s="53" t="s">
        <v>732</v>
      </c>
      <c r="C1862" s="53" t="s">
        <v>733</v>
      </c>
    </row>
    <row r="1863" spans="1:6" x14ac:dyDescent="0.25">
      <c r="C1863" s="53" t="s">
        <v>549</v>
      </c>
      <c r="D1863" s="55" t="s">
        <v>550</v>
      </c>
      <c r="E1863" s="56">
        <v>4611656679</v>
      </c>
      <c r="F1863" s="58">
        <v>0</v>
      </c>
    </row>
    <row r="1864" spans="1:6" x14ac:dyDescent="0.25">
      <c r="C1864" s="53" t="s">
        <v>500</v>
      </c>
      <c r="D1864" s="55" t="s">
        <v>501</v>
      </c>
      <c r="E1864" s="56">
        <v>0</v>
      </c>
      <c r="F1864" s="58">
        <v>4611656679</v>
      </c>
    </row>
    <row r="1865" spans="1:6" x14ac:dyDescent="0.25">
      <c r="C1865" s="53" t="s">
        <v>408</v>
      </c>
      <c r="D1865" s="55" t="s">
        <v>409</v>
      </c>
      <c r="E1865" s="56">
        <v>4623165439</v>
      </c>
      <c r="F1865" s="58">
        <v>0</v>
      </c>
    </row>
    <row r="1866" spans="1:6" x14ac:dyDescent="0.25">
      <c r="C1866" s="53" t="s">
        <v>551</v>
      </c>
      <c r="D1866" s="55" t="s">
        <v>552</v>
      </c>
      <c r="E1866" s="56">
        <v>0</v>
      </c>
      <c r="F1866" s="58">
        <v>4623165439</v>
      </c>
    </row>
    <row r="1867" spans="1:6" x14ac:dyDescent="0.25">
      <c r="C1867" s="53" t="s">
        <v>408</v>
      </c>
      <c r="D1867" s="55" t="s">
        <v>409</v>
      </c>
      <c r="E1867" s="56">
        <v>462316544</v>
      </c>
      <c r="F1867" s="58">
        <v>0</v>
      </c>
    </row>
    <row r="1868" spans="1:6" x14ac:dyDescent="0.25">
      <c r="C1868" s="53" t="s">
        <v>553</v>
      </c>
      <c r="D1868" s="55" t="s">
        <v>554</v>
      </c>
      <c r="E1868" s="56">
        <v>0</v>
      </c>
      <c r="F1868" s="58">
        <v>462316544</v>
      </c>
    </row>
    <row r="1869" spans="1:6" x14ac:dyDescent="0.25">
      <c r="A1869" s="85">
        <v>43132</v>
      </c>
      <c r="B1869" s="53" t="s">
        <v>734</v>
      </c>
      <c r="C1869" s="53" t="s">
        <v>733</v>
      </c>
    </row>
    <row r="1870" spans="1:6" x14ac:dyDescent="0.25">
      <c r="C1870" s="53" t="s">
        <v>549</v>
      </c>
      <c r="D1870" s="55" t="s">
        <v>550</v>
      </c>
      <c r="E1870" s="56">
        <v>5821823066</v>
      </c>
      <c r="F1870" s="58">
        <v>0</v>
      </c>
    </row>
    <row r="1871" spans="1:6" x14ac:dyDescent="0.25">
      <c r="C1871" s="53" t="s">
        <v>500</v>
      </c>
      <c r="D1871" s="55" t="s">
        <v>501</v>
      </c>
      <c r="E1871" s="56">
        <v>0</v>
      </c>
      <c r="F1871" s="58">
        <v>5821823066</v>
      </c>
    </row>
    <row r="1872" spans="1:6" x14ac:dyDescent="0.25">
      <c r="C1872" s="53" t="s">
        <v>408</v>
      </c>
      <c r="D1872" s="55" t="s">
        <v>409</v>
      </c>
      <c r="E1872" s="56">
        <v>5087893535</v>
      </c>
      <c r="F1872" s="58">
        <v>0</v>
      </c>
    </row>
    <row r="1873" spans="1:6" x14ac:dyDescent="0.25">
      <c r="C1873" s="53" t="s">
        <v>551</v>
      </c>
      <c r="D1873" s="55" t="s">
        <v>552</v>
      </c>
      <c r="E1873" s="56">
        <v>0</v>
      </c>
      <c r="F1873" s="58">
        <v>5087893535</v>
      </c>
    </row>
    <row r="1874" spans="1:6" x14ac:dyDescent="0.25">
      <c r="C1874" s="53" t="s">
        <v>408</v>
      </c>
      <c r="D1874" s="55" t="s">
        <v>409</v>
      </c>
      <c r="E1874" s="56">
        <v>508789354</v>
      </c>
      <c r="F1874" s="58">
        <v>0</v>
      </c>
    </row>
    <row r="1875" spans="1:6" x14ac:dyDescent="0.25">
      <c r="C1875" s="53" t="s">
        <v>553</v>
      </c>
      <c r="D1875" s="55" t="s">
        <v>554</v>
      </c>
      <c r="E1875" s="56">
        <v>0</v>
      </c>
      <c r="F1875" s="58">
        <v>508789354</v>
      </c>
    </row>
    <row r="1876" spans="1:6" x14ac:dyDescent="0.25">
      <c r="A1876" s="85">
        <v>43132</v>
      </c>
      <c r="B1876" s="53" t="s">
        <v>735</v>
      </c>
      <c r="C1876" s="53" t="s">
        <v>736</v>
      </c>
    </row>
    <row r="1877" spans="1:6" x14ac:dyDescent="0.25">
      <c r="C1877" s="53" t="s">
        <v>387</v>
      </c>
      <c r="D1877" s="55" t="s">
        <v>388</v>
      </c>
      <c r="E1877" s="56">
        <v>3181818</v>
      </c>
      <c r="F1877" s="58">
        <v>0</v>
      </c>
    </row>
    <row r="1878" spans="1:6" x14ac:dyDescent="0.25">
      <c r="C1878" s="53" t="s">
        <v>381</v>
      </c>
      <c r="D1878" s="55" t="s">
        <v>703</v>
      </c>
      <c r="E1878" s="56">
        <v>31818182</v>
      </c>
      <c r="F1878" s="58">
        <v>0</v>
      </c>
    </row>
    <row r="1879" spans="1:6" x14ac:dyDescent="0.25">
      <c r="C1879" s="53" t="s">
        <v>391</v>
      </c>
      <c r="D1879" s="55" t="s">
        <v>392</v>
      </c>
      <c r="E1879" s="56">
        <v>0</v>
      </c>
      <c r="F1879" s="58">
        <v>35000000</v>
      </c>
    </row>
    <row r="1880" spans="1:6" x14ac:dyDescent="0.25">
      <c r="A1880" s="85">
        <v>43132</v>
      </c>
      <c r="B1880" s="53" t="s">
        <v>737</v>
      </c>
      <c r="C1880" s="53" t="s">
        <v>738</v>
      </c>
    </row>
    <row r="1881" spans="1:6" x14ac:dyDescent="0.25">
      <c r="C1881" s="53" t="s">
        <v>673</v>
      </c>
      <c r="D1881" s="55" t="s">
        <v>674</v>
      </c>
      <c r="E1881" s="56">
        <v>751188</v>
      </c>
      <c r="F1881" s="58">
        <v>0</v>
      </c>
    </row>
    <row r="1882" spans="1:6" x14ac:dyDescent="0.25">
      <c r="C1882" s="53" t="s">
        <v>739</v>
      </c>
      <c r="D1882" s="55" t="s">
        <v>740</v>
      </c>
      <c r="E1882" s="56">
        <v>0</v>
      </c>
      <c r="F1882" s="58">
        <v>751188</v>
      </c>
    </row>
    <row r="1883" spans="1:6" x14ac:dyDescent="0.25">
      <c r="A1883" s="85">
        <v>43132</v>
      </c>
      <c r="B1883" s="53" t="s">
        <v>741</v>
      </c>
      <c r="C1883" s="53" t="s">
        <v>742</v>
      </c>
    </row>
    <row r="1884" spans="1:6" x14ac:dyDescent="0.25">
      <c r="C1884" s="53" t="s">
        <v>387</v>
      </c>
      <c r="D1884" s="55" t="s">
        <v>388</v>
      </c>
      <c r="E1884" s="56">
        <v>22164368</v>
      </c>
      <c r="F1884" s="58">
        <v>0</v>
      </c>
    </row>
    <row r="1885" spans="1:6" x14ac:dyDescent="0.25">
      <c r="C1885" s="53" t="s">
        <v>391</v>
      </c>
      <c r="D1885" s="55" t="s">
        <v>392</v>
      </c>
      <c r="E1885" s="56">
        <v>0</v>
      </c>
      <c r="F1885" s="58">
        <v>22164368</v>
      </c>
    </row>
    <row r="1886" spans="1:6" x14ac:dyDescent="0.25">
      <c r="A1886" s="85">
        <v>43133</v>
      </c>
      <c r="B1886" s="53" t="s">
        <v>720</v>
      </c>
      <c r="C1886" s="53" t="s">
        <v>743</v>
      </c>
    </row>
    <row r="1887" spans="1:6" x14ac:dyDescent="0.25">
      <c r="C1887" s="53" t="s">
        <v>400</v>
      </c>
      <c r="D1887" s="55" t="s">
        <v>401</v>
      </c>
      <c r="E1887" s="56">
        <v>39200000</v>
      </c>
      <c r="F1887" s="58">
        <v>0</v>
      </c>
    </row>
    <row r="1888" spans="1:6" x14ac:dyDescent="0.25">
      <c r="C1888" s="53" t="s">
        <v>383</v>
      </c>
      <c r="D1888" s="55" t="s">
        <v>384</v>
      </c>
      <c r="E1888" s="56">
        <v>0</v>
      </c>
      <c r="F1888" s="58">
        <v>39200000</v>
      </c>
    </row>
    <row r="1889" spans="1:6" x14ac:dyDescent="0.25">
      <c r="A1889" s="85">
        <v>43133</v>
      </c>
      <c r="B1889" s="53" t="s">
        <v>744</v>
      </c>
      <c r="C1889" s="53" t="s">
        <v>447</v>
      </c>
    </row>
    <row r="1890" spans="1:6" x14ac:dyDescent="0.25">
      <c r="C1890" s="53" t="s">
        <v>400</v>
      </c>
      <c r="D1890" s="55" t="s">
        <v>401</v>
      </c>
      <c r="E1890" s="56">
        <v>150000000</v>
      </c>
      <c r="F1890" s="58">
        <v>0</v>
      </c>
    </row>
    <row r="1891" spans="1:6" x14ac:dyDescent="0.25">
      <c r="C1891" s="53" t="s">
        <v>383</v>
      </c>
      <c r="D1891" s="55" t="s">
        <v>384</v>
      </c>
      <c r="E1891" s="56">
        <v>0</v>
      </c>
      <c r="F1891" s="58">
        <v>150000000</v>
      </c>
    </row>
    <row r="1892" spans="1:6" x14ac:dyDescent="0.25">
      <c r="A1892" s="85">
        <v>43133</v>
      </c>
      <c r="B1892" s="53" t="s">
        <v>745</v>
      </c>
      <c r="C1892" s="53" t="s">
        <v>746</v>
      </c>
    </row>
    <row r="1893" spans="1:6" x14ac:dyDescent="0.25">
      <c r="C1893" s="53" t="s">
        <v>400</v>
      </c>
      <c r="D1893" s="55" t="s">
        <v>401</v>
      </c>
      <c r="E1893" s="56">
        <v>50000000</v>
      </c>
      <c r="F1893" s="58">
        <v>0</v>
      </c>
    </row>
    <row r="1894" spans="1:6" x14ac:dyDescent="0.25">
      <c r="C1894" s="53" t="s">
        <v>383</v>
      </c>
      <c r="D1894" s="55" t="s">
        <v>384</v>
      </c>
      <c r="E1894" s="56">
        <v>0</v>
      </c>
      <c r="F1894" s="58">
        <v>50000000</v>
      </c>
    </row>
    <row r="1895" spans="1:6" x14ac:dyDescent="0.25">
      <c r="A1895" s="85">
        <v>43133</v>
      </c>
      <c r="B1895" s="53" t="s">
        <v>744</v>
      </c>
      <c r="C1895" s="53" t="s">
        <v>413</v>
      </c>
    </row>
    <row r="1896" spans="1:6" x14ac:dyDescent="0.25">
      <c r="C1896" s="53" t="s">
        <v>414</v>
      </c>
      <c r="D1896" s="55" t="s">
        <v>415</v>
      </c>
      <c r="E1896" s="56">
        <v>150000000</v>
      </c>
      <c r="F1896" s="58">
        <v>0</v>
      </c>
    </row>
    <row r="1897" spans="1:6" x14ac:dyDescent="0.25">
      <c r="C1897" s="53" t="s">
        <v>400</v>
      </c>
      <c r="D1897" s="55" t="s">
        <v>401</v>
      </c>
      <c r="E1897" s="56">
        <v>0</v>
      </c>
      <c r="F1897" s="58">
        <v>150000000</v>
      </c>
    </row>
    <row r="1898" spans="1:6" x14ac:dyDescent="0.25">
      <c r="A1898" s="85">
        <v>43133</v>
      </c>
      <c r="B1898" s="53" t="s">
        <v>745</v>
      </c>
      <c r="C1898" s="53" t="s">
        <v>747</v>
      </c>
    </row>
    <row r="1899" spans="1:6" x14ac:dyDescent="0.25">
      <c r="C1899" s="53" t="s">
        <v>383</v>
      </c>
      <c r="D1899" s="55" t="s">
        <v>384</v>
      </c>
      <c r="E1899" s="56">
        <v>5000000</v>
      </c>
      <c r="F1899" s="58">
        <v>0</v>
      </c>
    </row>
    <row r="1900" spans="1:6" x14ac:dyDescent="0.25">
      <c r="C1900" s="53" t="s">
        <v>400</v>
      </c>
      <c r="D1900" s="55" t="s">
        <v>401</v>
      </c>
      <c r="E1900" s="56">
        <v>0</v>
      </c>
      <c r="F1900" s="58">
        <v>5000000</v>
      </c>
    </row>
    <row r="1901" spans="1:6" x14ac:dyDescent="0.25">
      <c r="A1901" s="85">
        <v>43133</v>
      </c>
      <c r="B1901" s="53" t="s">
        <v>658</v>
      </c>
      <c r="C1901" s="53" t="s">
        <v>471</v>
      </c>
    </row>
    <row r="1902" spans="1:6" x14ac:dyDescent="0.25">
      <c r="C1902" s="53" t="s">
        <v>364</v>
      </c>
      <c r="D1902" s="55" t="s">
        <v>365</v>
      </c>
      <c r="E1902" s="56">
        <v>7080000000</v>
      </c>
      <c r="F1902" s="58">
        <v>0</v>
      </c>
    </row>
    <row r="1903" spans="1:6" x14ac:dyDescent="0.25">
      <c r="C1903" s="53" t="s">
        <v>408</v>
      </c>
      <c r="D1903" s="55" t="s">
        <v>409</v>
      </c>
      <c r="E1903" s="56">
        <v>0</v>
      </c>
      <c r="F1903" s="58">
        <v>7080000000</v>
      </c>
    </row>
    <row r="1904" spans="1:6" x14ac:dyDescent="0.25">
      <c r="A1904" s="85">
        <v>43133</v>
      </c>
      <c r="B1904" s="53" t="s">
        <v>748</v>
      </c>
      <c r="C1904" s="53" t="s">
        <v>749</v>
      </c>
    </row>
    <row r="1905" spans="1:6" x14ac:dyDescent="0.25">
      <c r="C1905" s="53" t="s">
        <v>364</v>
      </c>
      <c r="D1905" s="55" t="s">
        <v>365</v>
      </c>
      <c r="E1905" s="56">
        <v>575467028</v>
      </c>
      <c r="F1905" s="58">
        <v>0</v>
      </c>
    </row>
    <row r="1906" spans="1:6" x14ac:dyDescent="0.25">
      <c r="C1906" s="53" t="s">
        <v>408</v>
      </c>
      <c r="D1906" s="55" t="s">
        <v>409</v>
      </c>
      <c r="E1906" s="56">
        <v>0</v>
      </c>
      <c r="F1906" s="58">
        <v>575467028</v>
      </c>
    </row>
    <row r="1907" spans="1:6" x14ac:dyDescent="0.25">
      <c r="A1907" s="85">
        <v>43133</v>
      </c>
      <c r="B1907" s="53" t="s">
        <v>750</v>
      </c>
      <c r="C1907" s="53" t="s">
        <v>751</v>
      </c>
    </row>
    <row r="1908" spans="1:6" x14ac:dyDescent="0.25">
      <c r="C1908" s="53" t="s">
        <v>508</v>
      </c>
      <c r="D1908" s="55" t="s">
        <v>509</v>
      </c>
      <c r="E1908" s="56">
        <v>5952283425</v>
      </c>
      <c r="F1908" s="58">
        <v>0</v>
      </c>
    </row>
    <row r="1909" spans="1:6" x14ac:dyDescent="0.25">
      <c r="C1909" s="53" t="s">
        <v>364</v>
      </c>
      <c r="D1909" s="55" t="s">
        <v>365</v>
      </c>
      <c r="E1909" s="56">
        <v>0</v>
      </c>
      <c r="F1909" s="58">
        <v>5952283425</v>
      </c>
    </row>
    <row r="1910" spans="1:6" x14ac:dyDescent="0.25">
      <c r="A1910" s="85">
        <v>43133</v>
      </c>
      <c r="B1910" s="53" t="s">
        <v>752</v>
      </c>
      <c r="C1910" s="53" t="s">
        <v>417</v>
      </c>
    </row>
    <row r="1911" spans="1:6" x14ac:dyDescent="0.25">
      <c r="C1911" s="53" t="s">
        <v>387</v>
      </c>
      <c r="D1911" s="55" t="s">
        <v>388</v>
      </c>
      <c r="E1911" s="56">
        <v>51200</v>
      </c>
      <c r="F1911" s="58">
        <v>0</v>
      </c>
    </row>
    <row r="1912" spans="1:6" x14ac:dyDescent="0.25">
      <c r="C1912" s="53" t="s">
        <v>418</v>
      </c>
      <c r="D1912" s="55" t="s">
        <v>419</v>
      </c>
      <c r="E1912" s="56">
        <v>512000</v>
      </c>
      <c r="F1912" s="58">
        <v>0</v>
      </c>
    </row>
    <row r="1913" spans="1:6" x14ac:dyDescent="0.25">
      <c r="C1913" s="53" t="s">
        <v>364</v>
      </c>
      <c r="D1913" s="55" t="s">
        <v>365</v>
      </c>
      <c r="E1913" s="56">
        <v>0</v>
      </c>
      <c r="F1913" s="58">
        <v>563200</v>
      </c>
    </row>
    <row r="1914" spans="1:6" x14ac:dyDescent="0.25">
      <c r="A1914" s="85">
        <v>43133</v>
      </c>
      <c r="B1914" s="53" t="s">
        <v>753</v>
      </c>
      <c r="C1914" s="53" t="s">
        <v>754</v>
      </c>
    </row>
    <row r="1915" spans="1:6" x14ac:dyDescent="0.25">
      <c r="C1915" s="53" t="s">
        <v>383</v>
      </c>
      <c r="D1915" s="55" t="s">
        <v>384</v>
      </c>
      <c r="E1915" s="56">
        <v>50000000</v>
      </c>
      <c r="F1915" s="58">
        <v>0</v>
      </c>
    </row>
    <row r="1916" spans="1:6" x14ac:dyDescent="0.25">
      <c r="C1916" s="53" t="s">
        <v>364</v>
      </c>
      <c r="D1916" s="55" t="s">
        <v>365</v>
      </c>
      <c r="E1916" s="56">
        <v>0</v>
      </c>
      <c r="F1916" s="58">
        <v>50000000</v>
      </c>
    </row>
    <row r="1917" spans="1:6" x14ac:dyDescent="0.25">
      <c r="A1917" s="85">
        <v>43133</v>
      </c>
      <c r="B1917" s="53" t="s">
        <v>755</v>
      </c>
      <c r="C1917" s="53" t="s">
        <v>491</v>
      </c>
    </row>
    <row r="1918" spans="1:6" x14ac:dyDescent="0.25">
      <c r="C1918" s="53" t="s">
        <v>383</v>
      </c>
      <c r="D1918" s="55" t="s">
        <v>384</v>
      </c>
      <c r="E1918" s="56">
        <v>150000000</v>
      </c>
      <c r="F1918" s="58">
        <v>0</v>
      </c>
    </row>
    <row r="1919" spans="1:6" x14ac:dyDescent="0.25">
      <c r="C1919" s="53" t="s">
        <v>364</v>
      </c>
      <c r="D1919" s="55" t="s">
        <v>365</v>
      </c>
      <c r="E1919" s="56">
        <v>0</v>
      </c>
      <c r="F1919" s="58">
        <v>150000000</v>
      </c>
    </row>
    <row r="1920" spans="1:6" x14ac:dyDescent="0.25">
      <c r="A1920" s="85">
        <v>43133</v>
      </c>
      <c r="B1920" s="53" t="s">
        <v>756</v>
      </c>
      <c r="C1920" s="53" t="s">
        <v>496</v>
      </c>
    </row>
    <row r="1921" spans="1:6" x14ac:dyDescent="0.25">
      <c r="C1921" s="53" t="s">
        <v>387</v>
      </c>
      <c r="D1921" s="55" t="s">
        <v>388</v>
      </c>
      <c r="E1921" s="56">
        <v>18568</v>
      </c>
      <c r="F1921" s="58">
        <v>0</v>
      </c>
    </row>
    <row r="1922" spans="1:6" x14ac:dyDescent="0.25">
      <c r="C1922" s="53" t="s">
        <v>418</v>
      </c>
      <c r="D1922" s="55" t="s">
        <v>419</v>
      </c>
      <c r="E1922" s="56">
        <v>185683</v>
      </c>
      <c r="F1922" s="58">
        <v>0</v>
      </c>
    </row>
    <row r="1923" spans="1:6" x14ac:dyDescent="0.25">
      <c r="C1923" s="53" t="s">
        <v>364</v>
      </c>
      <c r="D1923" s="55" t="s">
        <v>365</v>
      </c>
      <c r="E1923" s="56">
        <v>0</v>
      </c>
      <c r="F1923" s="58">
        <v>204251</v>
      </c>
    </row>
    <row r="1924" spans="1:6" x14ac:dyDescent="0.25">
      <c r="A1924" s="85">
        <v>43133</v>
      </c>
      <c r="B1924" s="53" t="s">
        <v>757</v>
      </c>
      <c r="C1924" s="53" t="s">
        <v>758</v>
      </c>
    </row>
    <row r="1925" spans="1:6" x14ac:dyDescent="0.25">
      <c r="C1925" s="53" t="s">
        <v>500</v>
      </c>
      <c r="D1925" s="55" t="s">
        <v>501</v>
      </c>
      <c r="E1925" s="56">
        <v>1123999750</v>
      </c>
      <c r="F1925" s="58">
        <v>0</v>
      </c>
    </row>
    <row r="1926" spans="1:6" x14ac:dyDescent="0.25">
      <c r="C1926" s="53" t="s">
        <v>502</v>
      </c>
      <c r="D1926" s="55" t="s">
        <v>503</v>
      </c>
      <c r="E1926" s="56">
        <v>0</v>
      </c>
      <c r="F1926" s="58">
        <v>1123999750</v>
      </c>
    </row>
    <row r="1927" spans="1:6" x14ac:dyDescent="0.25">
      <c r="A1927" s="85">
        <v>43133</v>
      </c>
      <c r="B1927" s="53" t="s">
        <v>757</v>
      </c>
      <c r="C1927" s="53" t="s">
        <v>759</v>
      </c>
    </row>
    <row r="1928" spans="1:6" x14ac:dyDescent="0.25">
      <c r="C1928" s="53" t="s">
        <v>387</v>
      </c>
      <c r="D1928" s="55" t="s">
        <v>388</v>
      </c>
      <c r="E1928" s="56">
        <v>753000</v>
      </c>
      <c r="F1928" s="58">
        <v>0</v>
      </c>
    </row>
    <row r="1929" spans="1:6" x14ac:dyDescent="0.25">
      <c r="C1929" s="53" t="s">
        <v>500</v>
      </c>
      <c r="D1929" s="55" t="s">
        <v>501</v>
      </c>
      <c r="E1929" s="56">
        <v>9114000</v>
      </c>
      <c r="F1929" s="58">
        <v>0</v>
      </c>
    </row>
    <row r="1930" spans="1:6" x14ac:dyDescent="0.25">
      <c r="C1930" s="53" t="s">
        <v>508</v>
      </c>
      <c r="D1930" s="55" t="s">
        <v>509</v>
      </c>
      <c r="E1930" s="56">
        <v>0</v>
      </c>
      <c r="F1930" s="58">
        <v>9867000</v>
      </c>
    </row>
    <row r="1931" spans="1:6" x14ac:dyDescent="0.25">
      <c r="A1931" s="85">
        <v>43133</v>
      </c>
      <c r="B1931" s="53" t="s">
        <v>760</v>
      </c>
      <c r="C1931" s="53" t="s">
        <v>761</v>
      </c>
    </row>
    <row r="1932" spans="1:6" x14ac:dyDescent="0.25">
      <c r="C1932" s="53" t="s">
        <v>387</v>
      </c>
      <c r="D1932" s="55" t="s">
        <v>388</v>
      </c>
      <c r="E1932" s="56">
        <v>1260003</v>
      </c>
      <c r="F1932" s="58">
        <v>0</v>
      </c>
    </row>
    <row r="1933" spans="1:6" x14ac:dyDescent="0.25">
      <c r="C1933" s="53" t="s">
        <v>500</v>
      </c>
      <c r="D1933" s="55" t="s">
        <v>501</v>
      </c>
      <c r="E1933" s="56">
        <v>12600027</v>
      </c>
      <c r="F1933" s="58">
        <v>0</v>
      </c>
    </row>
    <row r="1934" spans="1:6" x14ac:dyDescent="0.25">
      <c r="C1934" s="53" t="s">
        <v>391</v>
      </c>
      <c r="D1934" s="55" t="s">
        <v>392</v>
      </c>
      <c r="E1934" s="56">
        <v>0</v>
      </c>
      <c r="F1934" s="58">
        <v>13860030</v>
      </c>
    </row>
    <row r="1935" spans="1:6" x14ac:dyDescent="0.25">
      <c r="A1935" s="85">
        <v>43133</v>
      </c>
      <c r="B1935" s="53" t="s">
        <v>762</v>
      </c>
      <c r="C1935" s="53" t="s">
        <v>763</v>
      </c>
    </row>
    <row r="1936" spans="1:6" x14ac:dyDescent="0.25">
      <c r="C1936" s="53" t="s">
        <v>387</v>
      </c>
      <c r="D1936" s="55" t="s">
        <v>388</v>
      </c>
      <c r="E1936" s="56">
        <v>564000</v>
      </c>
      <c r="F1936" s="58">
        <v>0</v>
      </c>
    </row>
    <row r="1937" spans="1:6" x14ac:dyDescent="0.25">
      <c r="C1937" s="53" t="s">
        <v>500</v>
      </c>
      <c r="D1937" s="55" t="s">
        <v>501</v>
      </c>
      <c r="E1937" s="56">
        <v>5640000</v>
      </c>
      <c r="F1937" s="58">
        <v>0</v>
      </c>
    </row>
    <row r="1938" spans="1:6" x14ac:dyDescent="0.25">
      <c r="C1938" s="53" t="s">
        <v>391</v>
      </c>
      <c r="D1938" s="55" t="s">
        <v>392</v>
      </c>
      <c r="E1938" s="56">
        <v>0</v>
      </c>
      <c r="F1938" s="58">
        <v>6204000</v>
      </c>
    </row>
    <row r="1939" spans="1:6" x14ac:dyDescent="0.25">
      <c r="A1939" s="85">
        <v>43133</v>
      </c>
      <c r="B1939" s="53" t="s">
        <v>764</v>
      </c>
      <c r="C1939" s="53" t="s">
        <v>765</v>
      </c>
    </row>
    <row r="1940" spans="1:6" x14ac:dyDescent="0.25">
      <c r="C1940" s="53" t="s">
        <v>500</v>
      </c>
      <c r="D1940" s="55" t="s">
        <v>501</v>
      </c>
      <c r="E1940" s="56">
        <v>620256</v>
      </c>
      <c r="F1940" s="58">
        <v>0</v>
      </c>
    </row>
    <row r="1941" spans="1:6" x14ac:dyDescent="0.25">
      <c r="C1941" s="53" t="s">
        <v>391</v>
      </c>
      <c r="D1941" s="55" t="s">
        <v>392</v>
      </c>
      <c r="E1941" s="56">
        <v>0</v>
      </c>
      <c r="F1941" s="58">
        <v>620256</v>
      </c>
    </row>
    <row r="1942" spans="1:6" x14ac:dyDescent="0.25">
      <c r="A1942" s="85">
        <v>43133</v>
      </c>
      <c r="B1942" s="53" t="s">
        <v>766</v>
      </c>
      <c r="C1942" s="53" t="s">
        <v>733</v>
      </c>
    </row>
    <row r="1943" spans="1:6" x14ac:dyDescent="0.25">
      <c r="C1943" s="53" t="s">
        <v>549</v>
      </c>
      <c r="D1943" s="55" t="s">
        <v>550</v>
      </c>
      <c r="E1943" s="56">
        <v>4576807602</v>
      </c>
      <c r="F1943" s="58">
        <v>0</v>
      </c>
    </row>
    <row r="1944" spans="1:6" x14ac:dyDescent="0.25">
      <c r="C1944" s="53" t="s">
        <v>500</v>
      </c>
      <c r="D1944" s="55" t="s">
        <v>501</v>
      </c>
      <c r="E1944" s="56">
        <v>0</v>
      </c>
      <c r="F1944" s="58">
        <v>4576807602</v>
      </c>
    </row>
    <row r="1945" spans="1:6" x14ac:dyDescent="0.25">
      <c r="C1945" s="53" t="s">
        <v>408</v>
      </c>
      <c r="D1945" s="55" t="s">
        <v>409</v>
      </c>
      <c r="E1945" s="56">
        <v>4333715778</v>
      </c>
      <c r="F1945" s="58">
        <v>0</v>
      </c>
    </row>
    <row r="1946" spans="1:6" x14ac:dyDescent="0.25">
      <c r="C1946" s="53" t="s">
        <v>551</v>
      </c>
      <c r="D1946" s="55" t="s">
        <v>552</v>
      </c>
      <c r="E1946" s="56">
        <v>0</v>
      </c>
      <c r="F1946" s="58">
        <v>4333715778</v>
      </c>
    </row>
    <row r="1947" spans="1:6" x14ac:dyDescent="0.25">
      <c r="C1947" s="53" t="s">
        <v>408</v>
      </c>
      <c r="D1947" s="55" t="s">
        <v>409</v>
      </c>
      <c r="E1947" s="56">
        <v>433371578</v>
      </c>
      <c r="F1947" s="58">
        <v>0</v>
      </c>
    </row>
    <row r="1948" spans="1:6" x14ac:dyDescent="0.25">
      <c r="C1948" s="53" t="s">
        <v>553</v>
      </c>
      <c r="D1948" s="55" t="s">
        <v>554</v>
      </c>
      <c r="E1948" s="56">
        <v>0</v>
      </c>
      <c r="F1948" s="58">
        <v>433371578</v>
      </c>
    </row>
    <row r="1949" spans="1:6" x14ac:dyDescent="0.25">
      <c r="A1949" s="85">
        <v>43133</v>
      </c>
      <c r="B1949" s="53" t="s">
        <v>767</v>
      </c>
      <c r="C1949" s="53" t="s">
        <v>733</v>
      </c>
    </row>
    <row r="1950" spans="1:6" x14ac:dyDescent="0.25">
      <c r="C1950" s="53" t="s">
        <v>549</v>
      </c>
      <c r="D1950" s="55" t="s">
        <v>550</v>
      </c>
      <c r="E1950" s="56">
        <v>5636083913</v>
      </c>
      <c r="F1950" s="58">
        <v>0</v>
      </c>
    </row>
    <row r="1951" spans="1:6" x14ac:dyDescent="0.25">
      <c r="C1951" s="53" t="s">
        <v>500</v>
      </c>
      <c r="D1951" s="55" t="s">
        <v>501</v>
      </c>
      <c r="E1951" s="56">
        <v>0</v>
      </c>
      <c r="F1951" s="58">
        <v>5636083913</v>
      </c>
    </row>
    <row r="1952" spans="1:6" x14ac:dyDescent="0.25">
      <c r="C1952" s="53" t="s">
        <v>408</v>
      </c>
      <c r="D1952" s="55" t="s">
        <v>409</v>
      </c>
      <c r="E1952" s="56">
        <v>5271986393</v>
      </c>
      <c r="F1952" s="58">
        <v>0</v>
      </c>
    </row>
    <row r="1953" spans="1:6" x14ac:dyDescent="0.25">
      <c r="C1953" s="53" t="s">
        <v>551</v>
      </c>
      <c r="D1953" s="55" t="s">
        <v>552</v>
      </c>
      <c r="E1953" s="56">
        <v>0</v>
      </c>
      <c r="F1953" s="58">
        <v>5271986393</v>
      </c>
    </row>
    <row r="1954" spans="1:6" x14ac:dyDescent="0.25">
      <c r="C1954" s="53" t="s">
        <v>408</v>
      </c>
      <c r="D1954" s="55" t="s">
        <v>409</v>
      </c>
      <c r="E1954" s="56">
        <v>527198639</v>
      </c>
      <c r="F1954" s="58">
        <v>0</v>
      </c>
    </row>
    <row r="1955" spans="1:6" x14ac:dyDescent="0.25">
      <c r="C1955" s="53" t="s">
        <v>553</v>
      </c>
      <c r="D1955" s="55" t="s">
        <v>554</v>
      </c>
      <c r="E1955" s="56">
        <v>0</v>
      </c>
      <c r="F1955" s="58">
        <v>527198639</v>
      </c>
    </row>
    <row r="1956" spans="1:6" x14ac:dyDescent="0.25">
      <c r="A1956" s="85">
        <v>43134</v>
      </c>
      <c r="B1956" s="53" t="s">
        <v>768</v>
      </c>
      <c r="C1956" s="53" t="s">
        <v>769</v>
      </c>
    </row>
    <row r="1957" spans="1:6" x14ac:dyDescent="0.25">
      <c r="C1957" s="53" t="s">
        <v>387</v>
      </c>
      <c r="D1957" s="55" t="s">
        <v>388</v>
      </c>
      <c r="E1957" s="56">
        <v>1220723710</v>
      </c>
      <c r="F1957" s="58">
        <v>0</v>
      </c>
    </row>
    <row r="1958" spans="1:6" x14ac:dyDescent="0.25">
      <c r="C1958" s="53" t="s">
        <v>500</v>
      </c>
      <c r="D1958" s="55" t="s">
        <v>501</v>
      </c>
      <c r="E1958" s="56">
        <v>12207237100</v>
      </c>
      <c r="F1958" s="58">
        <v>0</v>
      </c>
    </row>
    <row r="1959" spans="1:6" x14ac:dyDescent="0.25">
      <c r="C1959" s="53" t="s">
        <v>391</v>
      </c>
      <c r="D1959" s="55" t="s">
        <v>392</v>
      </c>
      <c r="E1959" s="56">
        <v>0</v>
      </c>
      <c r="F1959" s="58">
        <v>13427960810</v>
      </c>
    </row>
    <row r="1960" spans="1:6" x14ac:dyDescent="0.25">
      <c r="A1960" s="85">
        <v>43136</v>
      </c>
      <c r="B1960" s="53" t="s">
        <v>770</v>
      </c>
      <c r="C1960" s="53" t="s">
        <v>517</v>
      </c>
    </row>
    <row r="1961" spans="1:6" x14ac:dyDescent="0.25">
      <c r="C1961" s="53" t="s">
        <v>400</v>
      </c>
      <c r="D1961" s="55" t="s">
        <v>401</v>
      </c>
      <c r="E1961" s="56">
        <v>600000000</v>
      </c>
      <c r="F1961" s="58">
        <v>0</v>
      </c>
    </row>
    <row r="1962" spans="1:6" x14ac:dyDescent="0.25">
      <c r="C1962" s="53" t="s">
        <v>364</v>
      </c>
      <c r="D1962" s="55" t="s">
        <v>365</v>
      </c>
      <c r="E1962" s="56">
        <v>0</v>
      </c>
      <c r="F1962" s="58">
        <v>600000000</v>
      </c>
    </row>
    <row r="1963" spans="1:6" x14ac:dyDescent="0.25">
      <c r="A1963" s="85">
        <v>43136</v>
      </c>
      <c r="B1963" s="53" t="s">
        <v>771</v>
      </c>
      <c r="C1963" s="53" t="s">
        <v>772</v>
      </c>
    </row>
    <row r="1964" spans="1:6" x14ac:dyDescent="0.25">
      <c r="C1964" s="53" t="s">
        <v>400</v>
      </c>
      <c r="D1964" s="55" t="s">
        <v>401</v>
      </c>
      <c r="E1964" s="56">
        <v>51000</v>
      </c>
      <c r="F1964" s="58">
        <v>0</v>
      </c>
    </row>
    <row r="1965" spans="1:6" x14ac:dyDescent="0.25">
      <c r="C1965" s="53" t="s">
        <v>383</v>
      </c>
      <c r="D1965" s="55" t="s">
        <v>384</v>
      </c>
      <c r="E1965" s="56">
        <v>0</v>
      </c>
      <c r="F1965" s="58">
        <v>51000</v>
      </c>
    </row>
    <row r="1966" spans="1:6" x14ac:dyDescent="0.25">
      <c r="A1966" s="85">
        <v>43136</v>
      </c>
      <c r="B1966" s="53" t="s">
        <v>773</v>
      </c>
      <c r="C1966" s="53" t="s">
        <v>399</v>
      </c>
    </row>
    <row r="1967" spans="1:6" x14ac:dyDescent="0.25">
      <c r="C1967" s="53" t="s">
        <v>400</v>
      </c>
      <c r="D1967" s="55" t="s">
        <v>401</v>
      </c>
      <c r="E1967" s="56">
        <v>198780000</v>
      </c>
      <c r="F1967" s="58">
        <v>0</v>
      </c>
    </row>
    <row r="1968" spans="1:6" x14ac:dyDescent="0.25">
      <c r="C1968" s="53" t="s">
        <v>402</v>
      </c>
      <c r="D1968" s="55" t="s">
        <v>403</v>
      </c>
      <c r="E1968" s="56">
        <v>0</v>
      </c>
      <c r="F1968" s="58">
        <v>198780000</v>
      </c>
    </row>
    <row r="1969" spans="1:6" x14ac:dyDescent="0.25">
      <c r="A1969" s="85">
        <v>43136</v>
      </c>
      <c r="B1969" s="53" t="s">
        <v>774</v>
      </c>
      <c r="C1969" s="53" t="s">
        <v>775</v>
      </c>
    </row>
    <row r="1970" spans="1:6" x14ac:dyDescent="0.25">
      <c r="C1970" s="53" t="s">
        <v>400</v>
      </c>
      <c r="D1970" s="55" t="s">
        <v>401</v>
      </c>
      <c r="E1970" s="56">
        <v>11500000</v>
      </c>
      <c r="F1970" s="58">
        <v>0</v>
      </c>
    </row>
    <row r="1971" spans="1:6" x14ac:dyDescent="0.25">
      <c r="C1971" s="53" t="s">
        <v>383</v>
      </c>
      <c r="D1971" s="55" t="s">
        <v>384</v>
      </c>
      <c r="E1971" s="56">
        <v>0</v>
      </c>
      <c r="F1971" s="58">
        <v>11500000</v>
      </c>
    </row>
    <row r="1972" spans="1:6" x14ac:dyDescent="0.25">
      <c r="A1972" s="85">
        <v>43136</v>
      </c>
      <c r="B1972" s="53" t="s">
        <v>770</v>
      </c>
      <c r="C1972" s="53" t="s">
        <v>776</v>
      </c>
    </row>
    <row r="1973" spans="1:6" x14ac:dyDescent="0.25">
      <c r="C1973" s="53" t="s">
        <v>402</v>
      </c>
      <c r="D1973" s="55" t="s">
        <v>403</v>
      </c>
      <c r="E1973" s="56">
        <v>549300000</v>
      </c>
      <c r="F1973" s="58">
        <v>0</v>
      </c>
    </row>
    <row r="1974" spans="1:6" x14ac:dyDescent="0.25">
      <c r="C1974" s="53" t="s">
        <v>400</v>
      </c>
      <c r="D1974" s="55" t="s">
        <v>401</v>
      </c>
      <c r="E1974" s="56">
        <v>0</v>
      </c>
      <c r="F1974" s="58">
        <v>549300000</v>
      </c>
    </row>
    <row r="1975" spans="1:6" x14ac:dyDescent="0.25">
      <c r="A1975" s="85">
        <v>43136</v>
      </c>
      <c r="B1975" s="53" t="s">
        <v>771</v>
      </c>
      <c r="C1975" s="53" t="s">
        <v>777</v>
      </c>
    </row>
    <row r="1976" spans="1:6" x14ac:dyDescent="0.25">
      <c r="C1976" s="53" t="s">
        <v>364</v>
      </c>
      <c r="D1976" s="55" t="s">
        <v>365</v>
      </c>
      <c r="E1976" s="56">
        <v>198780000</v>
      </c>
      <c r="F1976" s="58">
        <v>0</v>
      </c>
    </row>
    <row r="1977" spans="1:6" x14ac:dyDescent="0.25">
      <c r="C1977" s="53" t="s">
        <v>400</v>
      </c>
      <c r="D1977" s="55" t="s">
        <v>401</v>
      </c>
      <c r="E1977" s="56">
        <v>0</v>
      </c>
      <c r="F1977" s="58">
        <v>198780000</v>
      </c>
    </row>
    <row r="1978" spans="1:6" x14ac:dyDescent="0.25">
      <c r="A1978" s="85">
        <v>43136</v>
      </c>
      <c r="B1978" s="53" t="s">
        <v>778</v>
      </c>
      <c r="C1978" s="53" t="s">
        <v>779</v>
      </c>
    </row>
    <row r="1979" spans="1:6" x14ac:dyDescent="0.25">
      <c r="C1979" s="53" t="s">
        <v>364</v>
      </c>
      <c r="D1979" s="55" t="s">
        <v>365</v>
      </c>
      <c r="E1979" s="56">
        <v>445280000</v>
      </c>
      <c r="F1979" s="58">
        <v>0</v>
      </c>
    </row>
    <row r="1980" spans="1:6" x14ac:dyDescent="0.25">
      <c r="C1980" s="53" t="s">
        <v>408</v>
      </c>
      <c r="D1980" s="55" t="s">
        <v>409</v>
      </c>
      <c r="E1980" s="56">
        <v>0</v>
      </c>
      <c r="F1980" s="58">
        <v>445280000</v>
      </c>
    </row>
    <row r="1981" spans="1:6" x14ac:dyDescent="0.25">
      <c r="A1981" s="85">
        <v>43136</v>
      </c>
      <c r="B1981" s="53" t="s">
        <v>780</v>
      </c>
      <c r="C1981" s="53" t="s">
        <v>781</v>
      </c>
    </row>
    <row r="1982" spans="1:6" x14ac:dyDescent="0.25">
      <c r="C1982" s="53" t="s">
        <v>408</v>
      </c>
      <c r="D1982" s="55" t="s">
        <v>409</v>
      </c>
      <c r="E1982" s="56">
        <v>1500000000</v>
      </c>
      <c r="F1982" s="58">
        <v>0</v>
      </c>
    </row>
    <row r="1983" spans="1:6" x14ac:dyDescent="0.25">
      <c r="C1983" s="53" t="s">
        <v>364</v>
      </c>
      <c r="D1983" s="55" t="s">
        <v>365</v>
      </c>
      <c r="E1983" s="56">
        <v>0</v>
      </c>
      <c r="F1983" s="58">
        <v>1500000000</v>
      </c>
    </row>
    <row r="1984" spans="1:6" x14ac:dyDescent="0.25">
      <c r="A1984" s="85">
        <v>43136</v>
      </c>
      <c r="B1984" s="53" t="s">
        <v>782</v>
      </c>
      <c r="C1984" s="53" t="s">
        <v>783</v>
      </c>
    </row>
    <row r="1985" spans="1:6" x14ac:dyDescent="0.25">
      <c r="C1985" s="53" t="s">
        <v>383</v>
      </c>
      <c r="D1985" s="55" t="s">
        <v>384</v>
      </c>
      <c r="E1985" s="56">
        <v>50000000</v>
      </c>
      <c r="F1985" s="58">
        <v>0</v>
      </c>
    </row>
    <row r="1986" spans="1:6" x14ac:dyDescent="0.25">
      <c r="C1986" s="53" t="s">
        <v>364</v>
      </c>
      <c r="D1986" s="55" t="s">
        <v>365</v>
      </c>
      <c r="E1986" s="56">
        <v>0</v>
      </c>
      <c r="F1986" s="58">
        <v>50000000</v>
      </c>
    </row>
    <row r="1987" spans="1:6" x14ac:dyDescent="0.25">
      <c r="A1987" s="85">
        <v>43136</v>
      </c>
      <c r="B1987" s="53" t="s">
        <v>784</v>
      </c>
      <c r="C1987" s="53" t="s">
        <v>417</v>
      </c>
    </row>
    <row r="1988" spans="1:6" x14ac:dyDescent="0.25">
      <c r="C1988" s="53" t="s">
        <v>387</v>
      </c>
      <c r="D1988" s="55" t="s">
        <v>388</v>
      </c>
      <c r="E1988" s="56">
        <v>15600</v>
      </c>
      <c r="F1988" s="58">
        <v>0</v>
      </c>
    </row>
    <row r="1989" spans="1:6" x14ac:dyDescent="0.25">
      <c r="C1989" s="53" t="s">
        <v>418</v>
      </c>
      <c r="D1989" s="55" t="s">
        <v>419</v>
      </c>
      <c r="E1989" s="56">
        <v>156000</v>
      </c>
      <c r="F1989" s="58">
        <v>0</v>
      </c>
    </row>
    <row r="1990" spans="1:6" x14ac:dyDescent="0.25">
      <c r="C1990" s="53" t="s">
        <v>364</v>
      </c>
      <c r="D1990" s="55" t="s">
        <v>365</v>
      </c>
      <c r="E1990" s="56">
        <v>0</v>
      </c>
      <c r="F1990" s="58">
        <v>171600</v>
      </c>
    </row>
    <row r="1991" spans="1:6" x14ac:dyDescent="0.25">
      <c r="A1991" s="85">
        <v>43136</v>
      </c>
      <c r="B1991" s="53" t="s">
        <v>785</v>
      </c>
      <c r="C1991" s="53" t="s">
        <v>417</v>
      </c>
    </row>
    <row r="1992" spans="1:6" x14ac:dyDescent="0.25">
      <c r="C1992" s="53" t="s">
        <v>387</v>
      </c>
      <c r="D1992" s="55" t="s">
        <v>388</v>
      </c>
      <c r="E1992" s="56">
        <v>5963</v>
      </c>
      <c r="F1992" s="58">
        <v>0</v>
      </c>
    </row>
    <row r="1993" spans="1:6" x14ac:dyDescent="0.25">
      <c r="C1993" s="53" t="s">
        <v>418</v>
      </c>
      <c r="D1993" s="55" t="s">
        <v>419</v>
      </c>
      <c r="E1993" s="56">
        <v>59634</v>
      </c>
      <c r="F1993" s="58">
        <v>0</v>
      </c>
    </row>
    <row r="1994" spans="1:6" x14ac:dyDescent="0.25">
      <c r="C1994" s="53" t="s">
        <v>364</v>
      </c>
      <c r="D1994" s="55" t="s">
        <v>365</v>
      </c>
      <c r="E1994" s="56">
        <v>0</v>
      </c>
      <c r="F1994" s="58">
        <v>65597</v>
      </c>
    </row>
    <row r="1995" spans="1:6" x14ac:dyDescent="0.25">
      <c r="A1995" s="85">
        <v>43136</v>
      </c>
      <c r="B1995" s="53" t="s">
        <v>786</v>
      </c>
      <c r="C1995" s="53" t="s">
        <v>787</v>
      </c>
    </row>
    <row r="1996" spans="1:6" x14ac:dyDescent="0.25">
      <c r="C1996" s="53" t="s">
        <v>387</v>
      </c>
      <c r="D1996" s="55" t="s">
        <v>388</v>
      </c>
      <c r="E1996" s="56">
        <v>2103773715</v>
      </c>
      <c r="F1996" s="58">
        <v>0</v>
      </c>
    </row>
    <row r="1997" spans="1:6" x14ac:dyDescent="0.25">
      <c r="C1997" s="53" t="s">
        <v>500</v>
      </c>
      <c r="D1997" s="55" t="s">
        <v>501</v>
      </c>
      <c r="E1997" s="56">
        <v>21037737150</v>
      </c>
      <c r="F1997" s="58">
        <v>0</v>
      </c>
    </row>
    <row r="1998" spans="1:6" x14ac:dyDescent="0.25">
      <c r="C1998" s="53" t="s">
        <v>391</v>
      </c>
      <c r="D1998" s="55" t="s">
        <v>392</v>
      </c>
      <c r="E1998" s="56">
        <v>0</v>
      </c>
      <c r="F1998" s="58">
        <v>23141510865</v>
      </c>
    </row>
    <row r="1999" spans="1:6" x14ac:dyDescent="0.25">
      <c r="A1999" s="85">
        <v>43136</v>
      </c>
      <c r="B1999" s="53" t="s">
        <v>788</v>
      </c>
      <c r="C1999" s="53" t="s">
        <v>789</v>
      </c>
    </row>
    <row r="2000" spans="1:6" x14ac:dyDescent="0.25">
      <c r="C2000" s="53" t="s">
        <v>549</v>
      </c>
      <c r="D2000" s="55" t="s">
        <v>550</v>
      </c>
      <c r="E2000" s="56">
        <v>10101578964</v>
      </c>
      <c r="F2000" s="58">
        <v>0</v>
      </c>
    </row>
    <row r="2001" spans="1:6" x14ac:dyDescent="0.25">
      <c r="C2001" s="53" t="s">
        <v>500</v>
      </c>
      <c r="D2001" s="55" t="s">
        <v>501</v>
      </c>
      <c r="E2001" s="56">
        <v>0</v>
      </c>
      <c r="F2001" s="58">
        <v>10101578964</v>
      </c>
    </row>
    <row r="2002" spans="1:6" x14ac:dyDescent="0.25">
      <c r="C2002" s="53" t="s">
        <v>408</v>
      </c>
      <c r="D2002" s="55" t="s">
        <v>409</v>
      </c>
      <c r="E2002" s="56">
        <v>10731831890</v>
      </c>
      <c r="F2002" s="58">
        <v>0</v>
      </c>
    </row>
    <row r="2003" spans="1:6" x14ac:dyDescent="0.25">
      <c r="C2003" s="53" t="s">
        <v>551</v>
      </c>
      <c r="D2003" s="55" t="s">
        <v>552</v>
      </c>
      <c r="E2003" s="56">
        <v>0</v>
      </c>
      <c r="F2003" s="58">
        <v>10731831890</v>
      </c>
    </row>
    <row r="2004" spans="1:6" x14ac:dyDescent="0.25">
      <c r="C2004" s="53" t="s">
        <v>408</v>
      </c>
      <c r="D2004" s="55" t="s">
        <v>409</v>
      </c>
      <c r="E2004" s="56">
        <v>1073183189</v>
      </c>
      <c r="F2004" s="58">
        <v>0</v>
      </c>
    </row>
    <row r="2005" spans="1:6" x14ac:dyDescent="0.25">
      <c r="C2005" s="53" t="s">
        <v>553</v>
      </c>
      <c r="D2005" s="55" t="s">
        <v>554</v>
      </c>
      <c r="E2005" s="56">
        <v>0</v>
      </c>
      <c r="F2005" s="58">
        <v>1073183189</v>
      </c>
    </row>
    <row r="2006" spans="1:6" x14ac:dyDescent="0.25">
      <c r="A2006" s="85">
        <v>43136</v>
      </c>
      <c r="B2006" s="53" t="s">
        <v>790</v>
      </c>
      <c r="C2006" s="53" t="s">
        <v>791</v>
      </c>
    </row>
    <row r="2007" spans="1:6" x14ac:dyDescent="0.25">
      <c r="C2007" s="53" t="s">
        <v>549</v>
      </c>
      <c r="D2007" s="55" t="s">
        <v>550</v>
      </c>
      <c r="E2007" s="56">
        <v>762753750</v>
      </c>
      <c r="F2007" s="58">
        <v>0</v>
      </c>
    </row>
    <row r="2008" spans="1:6" x14ac:dyDescent="0.25">
      <c r="C2008" s="53" t="s">
        <v>500</v>
      </c>
      <c r="D2008" s="55" t="s">
        <v>501</v>
      </c>
      <c r="E2008" s="56">
        <v>0</v>
      </c>
      <c r="F2008" s="58">
        <v>762753750</v>
      </c>
    </row>
    <row r="2009" spans="1:6" x14ac:dyDescent="0.25">
      <c r="C2009" s="53" t="s">
        <v>408</v>
      </c>
      <c r="D2009" s="55" t="s">
        <v>409</v>
      </c>
      <c r="E2009" s="56">
        <v>779391250</v>
      </c>
      <c r="F2009" s="58">
        <v>0</v>
      </c>
    </row>
    <row r="2010" spans="1:6" x14ac:dyDescent="0.25">
      <c r="C2010" s="53" t="s">
        <v>551</v>
      </c>
      <c r="D2010" s="55" t="s">
        <v>552</v>
      </c>
      <c r="E2010" s="56">
        <v>0</v>
      </c>
      <c r="F2010" s="58">
        <v>779391250</v>
      </c>
    </row>
    <row r="2011" spans="1:6" x14ac:dyDescent="0.25">
      <c r="C2011" s="53" t="s">
        <v>408</v>
      </c>
      <c r="D2011" s="55" t="s">
        <v>409</v>
      </c>
      <c r="E2011" s="56">
        <v>77939125</v>
      </c>
      <c r="F2011" s="58">
        <v>0</v>
      </c>
    </row>
    <row r="2012" spans="1:6" x14ac:dyDescent="0.25">
      <c r="C2012" s="53" t="s">
        <v>553</v>
      </c>
      <c r="D2012" s="55" t="s">
        <v>554</v>
      </c>
      <c r="E2012" s="56">
        <v>0</v>
      </c>
      <c r="F2012" s="58">
        <v>77939125</v>
      </c>
    </row>
    <row r="2013" spans="1:6" x14ac:dyDescent="0.25">
      <c r="A2013" s="85">
        <v>43136</v>
      </c>
      <c r="B2013" s="53" t="s">
        <v>792</v>
      </c>
      <c r="C2013" s="53" t="s">
        <v>733</v>
      </c>
    </row>
    <row r="2014" spans="1:6" x14ac:dyDescent="0.25">
      <c r="C2014" s="53" t="s">
        <v>549</v>
      </c>
      <c r="D2014" s="55" t="s">
        <v>550</v>
      </c>
      <c r="E2014" s="56">
        <v>4156190301</v>
      </c>
      <c r="F2014" s="58">
        <v>0</v>
      </c>
    </row>
    <row r="2015" spans="1:6" x14ac:dyDescent="0.25">
      <c r="C2015" s="53" t="s">
        <v>500</v>
      </c>
      <c r="D2015" s="55" t="s">
        <v>501</v>
      </c>
      <c r="E2015" s="56">
        <v>0</v>
      </c>
      <c r="F2015" s="58">
        <v>4156190301</v>
      </c>
    </row>
    <row r="2016" spans="1:6" x14ac:dyDescent="0.25">
      <c r="C2016" s="53" t="s">
        <v>408</v>
      </c>
      <c r="D2016" s="55" t="s">
        <v>409</v>
      </c>
      <c r="E2016" s="56">
        <v>4158943651</v>
      </c>
      <c r="F2016" s="58">
        <v>0</v>
      </c>
    </row>
    <row r="2017" spans="1:6" x14ac:dyDescent="0.25">
      <c r="C2017" s="53" t="s">
        <v>551</v>
      </c>
      <c r="D2017" s="55" t="s">
        <v>552</v>
      </c>
      <c r="E2017" s="56">
        <v>0</v>
      </c>
      <c r="F2017" s="58">
        <v>4158943651</v>
      </c>
    </row>
    <row r="2018" spans="1:6" x14ac:dyDescent="0.25">
      <c r="C2018" s="53" t="s">
        <v>408</v>
      </c>
      <c r="D2018" s="55" t="s">
        <v>409</v>
      </c>
      <c r="E2018" s="56">
        <v>415894365</v>
      </c>
      <c r="F2018" s="58">
        <v>0</v>
      </c>
    </row>
    <row r="2019" spans="1:6" x14ac:dyDescent="0.25">
      <c r="C2019" s="53" t="s">
        <v>553</v>
      </c>
      <c r="D2019" s="55" t="s">
        <v>554</v>
      </c>
      <c r="E2019" s="56">
        <v>0</v>
      </c>
      <c r="F2019" s="58">
        <v>415894365</v>
      </c>
    </row>
    <row r="2020" spans="1:6" x14ac:dyDescent="0.25">
      <c r="A2020" s="85">
        <v>43136</v>
      </c>
      <c r="B2020" s="53" t="s">
        <v>793</v>
      </c>
      <c r="C2020" s="53" t="s">
        <v>794</v>
      </c>
    </row>
    <row r="2021" spans="1:6" x14ac:dyDescent="0.25">
      <c r="C2021" s="53" t="s">
        <v>387</v>
      </c>
      <c r="D2021" s="55" t="s">
        <v>388</v>
      </c>
      <c r="E2021" s="56">
        <v>3359000</v>
      </c>
      <c r="F2021" s="58">
        <v>0</v>
      </c>
    </row>
    <row r="2022" spans="1:6" x14ac:dyDescent="0.25">
      <c r="C2022" s="53" t="s">
        <v>381</v>
      </c>
      <c r="D2022" s="55" t="s">
        <v>382</v>
      </c>
      <c r="E2022" s="56">
        <v>33590000</v>
      </c>
      <c r="F2022" s="58">
        <v>0</v>
      </c>
    </row>
    <row r="2023" spans="1:6" x14ac:dyDescent="0.25">
      <c r="C2023" s="53" t="s">
        <v>383</v>
      </c>
      <c r="D2023" s="55" t="s">
        <v>384</v>
      </c>
      <c r="E2023" s="56">
        <v>0</v>
      </c>
      <c r="F2023" s="58">
        <v>36949000</v>
      </c>
    </row>
    <row r="2024" spans="1:6" x14ac:dyDescent="0.25">
      <c r="A2024" s="85">
        <v>43137</v>
      </c>
      <c r="B2024" s="53" t="s">
        <v>795</v>
      </c>
      <c r="C2024" s="53" t="s">
        <v>796</v>
      </c>
    </row>
    <row r="2025" spans="1:6" x14ac:dyDescent="0.25">
      <c r="C2025" s="53" t="s">
        <v>400</v>
      </c>
      <c r="D2025" s="55" t="s">
        <v>401</v>
      </c>
      <c r="E2025" s="56">
        <v>100000000</v>
      </c>
      <c r="F2025" s="58">
        <v>0</v>
      </c>
    </row>
    <row r="2026" spans="1:6" x14ac:dyDescent="0.25">
      <c r="C2026" s="53" t="s">
        <v>383</v>
      </c>
      <c r="D2026" s="55" t="s">
        <v>384</v>
      </c>
      <c r="E2026" s="56">
        <v>0</v>
      </c>
      <c r="F2026" s="58">
        <v>100000000</v>
      </c>
    </row>
    <row r="2027" spans="1:6" x14ac:dyDescent="0.25">
      <c r="A2027" s="85">
        <v>43137</v>
      </c>
      <c r="B2027" s="53" t="s">
        <v>797</v>
      </c>
      <c r="C2027" s="53" t="s">
        <v>399</v>
      </c>
    </row>
    <row r="2028" spans="1:6" x14ac:dyDescent="0.25">
      <c r="C2028" s="53" t="s">
        <v>400</v>
      </c>
      <c r="D2028" s="55" t="s">
        <v>401</v>
      </c>
      <c r="E2028" s="56">
        <v>1079654000</v>
      </c>
      <c r="F2028" s="58">
        <v>0</v>
      </c>
    </row>
    <row r="2029" spans="1:6" x14ac:dyDescent="0.25">
      <c r="C2029" s="53" t="s">
        <v>402</v>
      </c>
      <c r="D2029" s="55" t="s">
        <v>403</v>
      </c>
      <c r="E2029" s="56">
        <v>0</v>
      </c>
      <c r="F2029" s="58">
        <v>1079654000</v>
      </c>
    </row>
    <row r="2030" spans="1:6" x14ac:dyDescent="0.25">
      <c r="A2030" s="85">
        <v>43137</v>
      </c>
      <c r="B2030" s="53" t="s">
        <v>773</v>
      </c>
      <c r="C2030" s="53" t="s">
        <v>463</v>
      </c>
    </row>
    <row r="2031" spans="1:6" x14ac:dyDescent="0.25">
      <c r="C2031" s="53" t="s">
        <v>383</v>
      </c>
      <c r="D2031" s="55" t="s">
        <v>384</v>
      </c>
      <c r="E2031" s="56">
        <v>5400000</v>
      </c>
      <c r="F2031" s="58">
        <v>0</v>
      </c>
    </row>
    <row r="2032" spans="1:6" x14ac:dyDescent="0.25">
      <c r="C2032" s="53" t="s">
        <v>400</v>
      </c>
      <c r="D2032" s="55" t="s">
        <v>401</v>
      </c>
      <c r="E2032" s="56">
        <v>0</v>
      </c>
      <c r="F2032" s="58">
        <v>5400000</v>
      </c>
    </row>
    <row r="2033" spans="1:6" x14ac:dyDescent="0.25">
      <c r="A2033" s="85">
        <v>43137</v>
      </c>
      <c r="B2033" s="53" t="s">
        <v>774</v>
      </c>
      <c r="C2033" s="53" t="s">
        <v>463</v>
      </c>
    </row>
    <row r="2034" spans="1:6" x14ac:dyDescent="0.25">
      <c r="C2034" s="53" t="s">
        <v>383</v>
      </c>
      <c r="D2034" s="55" t="s">
        <v>384</v>
      </c>
      <c r="E2034" s="56">
        <v>25000000</v>
      </c>
      <c r="F2034" s="58">
        <v>0</v>
      </c>
    </row>
    <row r="2035" spans="1:6" x14ac:dyDescent="0.25">
      <c r="C2035" s="53" t="s">
        <v>400</v>
      </c>
      <c r="D2035" s="55" t="s">
        <v>401</v>
      </c>
      <c r="E2035" s="56">
        <v>0</v>
      </c>
      <c r="F2035" s="58">
        <v>25000000</v>
      </c>
    </row>
    <row r="2036" spans="1:6" x14ac:dyDescent="0.25">
      <c r="A2036" s="85">
        <v>43137</v>
      </c>
      <c r="B2036" s="53" t="s">
        <v>795</v>
      </c>
      <c r="C2036" s="53" t="s">
        <v>463</v>
      </c>
    </row>
    <row r="2037" spans="1:6" x14ac:dyDescent="0.25">
      <c r="C2037" s="53" t="s">
        <v>383</v>
      </c>
      <c r="D2037" s="55" t="s">
        <v>384</v>
      </c>
      <c r="E2037" s="56">
        <v>2700000</v>
      </c>
      <c r="F2037" s="58">
        <v>0</v>
      </c>
    </row>
    <row r="2038" spans="1:6" x14ac:dyDescent="0.25">
      <c r="C2038" s="53" t="s">
        <v>400</v>
      </c>
      <c r="D2038" s="55" t="s">
        <v>401</v>
      </c>
      <c r="E2038" s="56">
        <v>0</v>
      </c>
      <c r="F2038" s="58">
        <v>2700000</v>
      </c>
    </row>
    <row r="2039" spans="1:6" x14ac:dyDescent="0.25">
      <c r="A2039" s="85">
        <v>43137</v>
      </c>
      <c r="B2039" s="53" t="s">
        <v>798</v>
      </c>
      <c r="C2039" s="53" t="s">
        <v>413</v>
      </c>
    </row>
    <row r="2040" spans="1:6" x14ac:dyDescent="0.25">
      <c r="C2040" s="53" t="s">
        <v>414</v>
      </c>
      <c r="D2040" s="55" t="s">
        <v>415</v>
      </c>
      <c r="E2040" s="56">
        <v>100000000</v>
      </c>
      <c r="F2040" s="58">
        <v>0</v>
      </c>
    </row>
    <row r="2041" spans="1:6" x14ac:dyDescent="0.25">
      <c r="C2041" s="53" t="s">
        <v>400</v>
      </c>
      <c r="D2041" s="55" t="s">
        <v>401</v>
      </c>
      <c r="E2041" s="56">
        <v>0</v>
      </c>
      <c r="F2041" s="58">
        <v>100000000</v>
      </c>
    </row>
    <row r="2042" spans="1:6" x14ac:dyDescent="0.25">
      <c r="A2042" s="85">
        <v>43137</v>
      </c>
      <c r="B2042" s="53" t="s">
        <v>799</v>
      </c>
      <c r="C2042" s="53" t="s">
        <v>800</v>
      </c>
    </row>
    <row r="2043" spans="1:6" x14ac:dyDescent="0.25">
      <c r="C2043" s="53" t="s">
        <v>387</v>
      </c>
      <c r="D2043" s="55" t="s">
        <v>388</v>
      </c>
      <c r="E2043" s="56">
        <v>636364</v>
      </c>
      <c r="F2043" s="58">
        <v>0</v>
      </c>
    </row>
    <row r="2044" spans="1:6" x14ac:dyDescent="0.25">
      <c r="C2044" s="53" t="s">
        <v>381</v>
      </c>
      <c r="D2044" s="55" t="s">
        <v>382</v>
      </c>
      <c r="E2044" s="56">
        <v>6363636</v>
      </c>
      <c r="F2044" s="58">
        <v>0</v>
      </c>
    </row>
    <row r="2045" spans="1:6" x14ac:dyDescent="0.25">
      <c r="C2045" s="53" t="s">
        <v>400</v>
      </c>
      <c r="D2045" s="55" t="s">
        <v>401</v>
      </c>
      <c r="E2045" s="56">
        <v>0</v>
      </c>
      <c r="F2045" s="58">
        <v>7000000</v>
      </c>
    </row>
    <row r="2046" spans="1:6" x14ac:dyDescent="0.25">
      <c r="A2046" s="85">
        <v>43137</v>
      </c>
      <c r="B2046" s="53" t="s">
        <v>801</v>
      </c>
      <c r="C2046" s="53" t="s">
        <v>802</v>
      </c>
    </row>
    <row r="2047" spans="1:6" x14ac:dyDescent="0.25">
      <c r="C2047" s="53" t="s">
        <v>383</v>
      </c>
      <c r="D2047" s="55" t="s">
        <v>384</v>
      </c>
      <c r="E2047" s="56">
        <v>2141600</v>
      </c>
      <c r="F2047" s="58">
        <v>0</v>
      </c>
    </row>
    <row r="2048" spans="1:6" x14ac:dyDescent="0.25">
      <c r="C2048" s="53" t="s">
        <v>400</v>
      </c>
      <c r="D2048" s="55" t="s">
        <v>401</v>
      </c>
      <c r="E2048" s="56">
        <v>0</v>
      </c>
      <c r="F2048" s="58">
        <v>2141600</v>
      </c>
    </row>
    <row r="2049" spans="1:6" x14ac:dyDescent="0.25">
      <c r="A2049" s="85">
        <v>43137</v>
      </c>
      <c r="B2049" s="53" t="s">
        <v>803</v>
      </c>
      <c r="C2049" s="53" t="s">
        <v>804</v>
      </c>
    </row>
    <row r="2050" spans="1:6" x14ac:dyDescent="0.25">
      <c r="C2050" s="53" t="s">
        <v>383</v>
      </c>
      <c r="D2050" s="55" t="s">
        <v>384</v>
      </c>
      <c r="E2050" s="56">
        <v>5000000</v>
      </c>
      <c r="F2050" s="58">
        <v>0</v>
      </c>
    </row>
    <row r="2051" spans="1:6" x14ac:dyDescent="0.25">
      <c r="C2051" s="53" t="s">
        <v>400</v>
      </c>
      <c r="D2051" s="55" t="s">
        <v>401</v>
      </c>
      <c r="E2051" s="56">
        <v>0</v>
      </c>
      <c r="F2051" s="58">
        <v>5000000</v>
      </c>
    </row>
    <row r="2052" spans="1:6" x14ac:dyDescent="0.25">
      <c r="A2052" s="85">
        <v>43137</v>
      </c>
      <c r="B2052" s="53" t="s">
        <v>805</v>
      </c>
      <c r="C2052" s="53" t="s">
        <v>806</v>
      </c>
    </row>
    <row r="2053" spans="1:6" x14ac:dyDescent="0.25">
      <c r="C2053" s="53" t="s">
        <v>364</v>
      </c>
      <c r="D2053" s="55" t="s">
        <v>365</v>
      </c>
      <c r="E2053" s="56">
        <v>139654000</v>
      </c>
      <c r="F2053" s="58">
        <v>0</v>
      </c>
    </row>
    <row r="2054" spans="1:6" x14ac:dyDescent="0.25">
      <c r="C2054" s="53" t="s">
        <v>400</v>
      </c>
      <c r="D2054" s="55" t="s">
        <v>401</v>
      </c>
      <c r="E2054" s="56">
        <v>0</v>
      </c>
      <c r="F2054" s="58">
        <v>139654000</v>
      </c>
    </row>
    <row r="2055" spans="1:6" x14ac:dyDescent="0.25">
      <c r="A2055" s="85">
        <v>43137</v>
      </c>
      <c r="B2055" s="53" t="s">
        <v>807</v>
      </c>
      <c r="C2055" s="53" t="s">
        <v>808</v>
      </c>
    </row>
    <row r="2056" spans="1:6" x14ac:dyDescent="0.25">
      <c r="C2056" s="53" t="s">
        <v>364</v>
      </c>
      <c r="D2056" s="55" t="s">
        <v>365</v>
      </c>
      <c r="E2056" s="56">
        <v>100000000</v>
      </c>
      <c r="F2056" s="58">
        <v>0</v>
      </c>
    </row>
    <row r="2057" spans="1:6" x14ac:dyDescent="0.25">
      <c r="C2057" s="53" t="s">
        <v>400</v>
      </c>
      <c r="D2057" s="55" t="s">
        <v>401</v>
      </c>
      <c r="E2057" s="56">
        <v>0</v>
      </c>
      <c r="F2057" s="58">
        <v>100000000</v>
      </c>
    </row>
    <row r="2058" spans="1:6" x14ac:dyDescent="0.25">
      <c r="A2058" s="85">
        <v>43137</v>
      </c>
      <c r="B2058" s="53" t="s">
        <v>809</v>
      </c>
      <c r="C2058" s="53" t="s">
        <v>810</v>
      </c>
    </row>
    <row r="2059" spans="1:6" x14ac:dyDescent="0.25">
      <c r="C2059" s="53" t="s">
        <v>364</v>
      </c>
      <c r="D2059" s="55" t="s">
        <v>365</v>
      </c>
      <c r="E2059" s="56">
        <v>840000000</v>
      </c>
      <c r="F2059" s="58">
        <v>0</v>
      </c>
    </row>
    <row r="2060" spans="1:6" x14ac:dyDescent="0.25">
      <c r="C2060" s="53" t="s">
        <v>400</v>
      </c>
      <c r="D2060" s="55" t="s">
        <v>401</v>
      </c>
      <c r="E2060" s="56">
        <v>0</v>
      </c>
      <c r="F2060" s="58">
        <v>840000000</v>
      </c>
    </row>
    <row r="2061" spans="1:6" x14ac:dyDescent="0.25">
      <c r="A2061" s="85">
        <v>43137</v>
      </c>
      <c r="B2061" s="53" t="s">
        <v>811</v>
      </c>
      <c r="C2061" s="53" t="s">
        <v>812</v>
      </c>
    </row>
    <row r="2062" spans="1:6" x14ac:dyDescent="0.25">
      <c r="C2062" s="53" t="s">
        <v>364</v>
      </c>
      <c r="D2062" s="55" t="s">
        <v>365</v>
      </c>
      <c r="E2062" s="56">
        <v>250000000</v>
      </c>
      <c r="F2062" s="58">
        <v>0</v>
      </c>
    </row>
    <row r="2063" spans="1:6" x14ac:dyDescent="0.25">
      <c r="C2063" s="53" t="s">
        <v>408</v>
      </c>
      <c r="D2063" s="55" t="s">
        <v>409</v>
      </c>
      <c r="E2063" s="56">
        <v>0</v>
      </c>
      <c r="F2063" s="58">
        <v>250000000</v>
      </c>
    </row>
    <row r="2064" spans="1:6" x14ac:dyDescent="0.25">
      <c r="A2064" s="85">
        <v>43137</v>
      </c>
      <c r="B2064" s="53" t="s">
        <v>813</v>
      </c>
      <c r="C2064" s="53" t="s">
        <v>749</v>
      </c>
    </row>
    <row r="2065" spans="1:6" x14ac:dyDescent="0.25">
      <c r="C2065" s="53" t="s">
        <v>364</v>
      </c>
      <c r="D2065" s="55" t="s">
        <v>365</v>
      </c>
      <c r="E2065" s="56">
        <v>310211330</v>
      </c>
      <c r="F2065" s="58">
        <v>0</v>
      </c>
    </row>
    <row r="2066" spans="1:6" x14ac:dyDescent="0.25">
      <c r="C2066" s="53" t="s">
        <v>408</v>
      </c>
      <c r="D2066" s="55" t="s">
        <v>409</v>
      </c>
      <c r="E2066" s="56">
        <v>0</v>
      </c>
      <c r="F2066" s="58">
        <v>310211330</v>
      </c>
    </row>
    <row r="2067" spans="1:6" x14ac:dyDescent="0.25">
      <c r="A2067" s="85">
        <v>43137</v>
      </c>
      <c r="B2067" s="53" t="s">
        <v>814</v>
      </c>
      <c r="C2067" s="53" t="s">
        <v>815</v>
      </c>
    </row>
    <row r="2068" spans="1:6" x14ac:dyDescent="0.25">
      <c r="C2068" s="53" t="s">
        <v>364</v>
      </c>
      <c r="D2068" s="55" t="s">
        <v>365</v>
      </c>
      <c r="E2068" s="56">
        <v>50000000</v>
      </c>
      <c r="F2068" s="58">
        <v>0</v>
      </c>
    </row>
    <row r="2069" spans="1:6" x14ac:dyDescent="0.25">
      <c r="C2069" s="53" t="s">
        <v>408</v>
      </c>
      <c r="D2069" s="55" t="s">
        <v>409</v>
      </c>
      <c r="E2069" s="56">
        <v>0</v>
      </c>
      <c r="F2069" s="58">
        <v>50000000</v>
      </c>
    </row>
    <row r="2070" spans="1:6" x14ac:dyDescent="0.25">
      <c r="A2070" s="85">
        <v>43137</v>
      </c>
      <c r="B2070" s="53" t="s">
        <v>816</v>
      </c>
      <c r="C2070" s="53" t="s">
        <v>817</v>
      </c>
    </row>
    <row r="2071" spans="1:6" x14ac:dyDescent="0.25">
      <c r="C2071" s="53" t="s">
        <v>364</v>
      </c>
      <c r="D2071" s="55" t="s">
        <v>365</v>
      </c>
      <c r="E2071" s="56">
        <v>100000000</v>
      </c>
      <c r="F2071" s="58">
        <v>0</v>
      </c>
    </row>
    <row r="2072" spans="1:6" x14ac:dyDescent="0.25">
      <c r="C2072" s="53" t="s">
        <v>408</v>
      </c>
      <c r="D2072" s="55" t="s">
        <v>409</v>
      </c>
      <c r="E2072" s="56">
        <v>0</v>
      </c>
      <c r="F2072" s="58">
        <v>100000000</v>
      </c>
    </row>
    <row r="2073" spans="1:6" x14ac:dyDescent="0.25">
      <c r="A2073" s="85">
        <v>43137</v>
      </c>
      <c r="B2073" s="53" t="s">
        <v>818</v>
      </c>
      <c r="C2073" s="53" t="s">
        <v>819</v>
      </c>
    </row>
    <row r="2074" spans="1:6" x14ac:dyDescent="0.25">
      <c r="C2074" s="53" t="s">
        <v>364</v>
      </c>
      <c r="D2074" s="55" t="s">
        <v>365</v>
      </c>
      <c r="E2074" s="56">
        <v>1342359348</v>
      </c>
      <c r="F2074" s="58">
        <v>0</v>
      </c>
    </row>
    <row r="2075" spans="1:6" x14ac:dyDescent="0.25">
      <c r="C2075" s="53" t="s">
        <v>408</v>
      </c>
      <c r="D2075" s="55" t="s">
        <v>409</v>
      </c>
      <c r="E2075" s="56">
        <v>0</v>
      </c>
      <c r="F2075" s="58">
        <v>1342359348</v>
      </c>
    </row>
    <row r="2076" spans="1:6" x14ac:dyDescent="0.25">
      <c r="A2076" s="85">
        <v>43137</v>
      </c>
      <c r="B2076" s="53" t="s">
        <v>811</v>
      </c>
      <c r="C2076" s="53" t="s">
        <v>820</v>
      </c>
    </row>
    <row r="2077" spans="1:6" x14ac:dyDescent="0.25">
      <c r="C2077" s="53" t="s">
        <v>383</v>
      </c>
      <c r="D2077" s="55" t="s">
        <v>384</v>
      </c>
      <c r="E2077" s="56">
        <v>100000000</v>
      </c>
      <c r="F2077" s="58">
        <v>0</v>
      </c>
    </row>
    <row r="2078" spans="1:6" x14ac:dyDescent="0.25">
      <c r="C2078" s="53" t="s">
        <v>364</v>
      </c>
      <c r="D2078" s="55" t="s">
        <v>365</v>
      </c>
      <c r="E2078" s="56">
        <v>0</v>
      </c>
      <c r="F2078" s="58">
        <v>100000000</v>
      </c>
    </row>
    <row r="2079" spans="1:6" x14ac:dyDescent="0.25">
      <c r="A2079" s="85">
        <v>43137</v>
      </c>
      <c r="B2079" s="53" t="s">
        <v>821</v>
      </c>
      <c r="C2079" s="53" t="s">
        <v>822</v>
      </c>
    </row>
    <row r="2080" spans="1:6" x14ac:dyDescent="0.25">
      <c r="C2080" s="53" t="s">
        <v>391</v>
      </c>
      <c r="D2080" s="55" t="s">
        <v>392</v>
      </c>
      <c r="E2080" s="56">
        <v>4913746</v>
      </c>
      <c r="F2080" s="58">
        <v>0</v>
      </c>
    </row>
    <row r="2081" spans="1:6" x14ac:dyDescent="0.25">
      <c r="C2081" s="53" t="s">
        <v>364</v>
      </c>
      <c r="D2081" s="55" t="s">
        <v>365</v>
      </c>
      <c r="E2081" s="56">
        <v>0</v>
      </c>
      <c r="F2081" s="58">
        <v>4913746</v>
      </c>
    </row>
    <row r="2082" spans="1:6" x14ac:dyDescent="0.25">
      <c r="A2082" s="85">
        <v>43137</v>
      </c>
      <c r="B2082" s="53" t="s">
        <v>813</v>
      </c>
      <c r="C2082" s="53" t="s">
        <v>823</v>
      </c>
    </row>
    <row r="2083" spans="1:6" x14ac:dyDescent="0.25">
      <c r="C2083" s="53" t="s">
        <v>391</v>
      </c>
      <c r="D2083" s="55" t="s">
        <v>392</v>
      </c>
      <c r="E2083" s="56">
        <v>620256</v>
      </c>
      <c r="F2083" s="58">
        <v>0</v>
      </c>
    </row>
    <row r="2084" spans="1:6" x14ac:dyDescent="0.25">
      <c r="C2084" s="53" t="s">
        <v>364</v>
      </c>
      <c r="D2084" s="55" t="s">
        <v>365</v>
      </c>
      <c r="E2084" s="56">
        <v>0</v>
      </c>
      <c r="F2084" s="58">
        <v>620256</v>
      </c>
    </row>
    <row r="2085" spans="1:6" x14ac:dyDescent="0.25">
      <c r="A2085" s="85">
        <v>43137</v>
      </c>
      <c r="B2085" s="53" t="s">
        <v>824</v>
      </c>
      <c r="C2085" s="53" t="s">
        <v>825</v>
      </c>
    </row>
    <row r="2086" spans="1:6" x14ac:dyDescent="0.25">
      <c r="C2086" s="53" t="s">
        <v>391</v>
      </c>
      <c r="D2086" s="55" t="s">
        <v>392</v>
      </c>
      <c r="E2086" s="56">
        <v>128964150</v>
      </c>
      <c r="F2086" s="58">
        <v>0</v>
      </c>
    </row>
    <row r="2087" spans="1:6" x14ac:dyDescent="0.25">
      <c r="C2087" s="53" t="s">
        <v>364</v>
      </c>
      <c r="D2087" s="55" t="s">
        <v>365</v>
      </c>
      <c r="E2087" s="56">
        <v>0</v>
      </c>
      <c r="F2087" s="58">
        <v>128964150</v>
      </c>
    </row>
    <row r="2088" spans="1:6" x14ac:dyDescent="0.25">
      <c r="A2088" s="85">
        <v>43137</v>
      </c>
      <c r="B2088" s="53" t="s">
        <v>826</v>
      </c>
      <c r="C2088" s="53" t="s">
        <v>411</v>
      </c>
    </row>
    <row r="2089" spans="1:6" x14ac:dyDescent="0.25">
      <c r="C2089" s="53" t="s">
        <v>391</v>
      </c>
      <c r="D2089" s="55" t="s">
        <v>392</v>
      </c>
      <c r="E2089" s="56">
        <v>1670000000</v>
      </c>
      <c r="F2089" s="58">
        <v>0</v>
      </c>
    </row>
    <row r="2090" spans="1:6" x14ac:dyDescent="0.25">
      <c r="C2090" s="53" t="s">
        <v>364</v>
      </c>
      <c r="D2090" s="55" t="s">
        <v>365</v>
      </c>
      <c r="E2090" s="56">
        <v>0</v>
      </c>
      <c r="F2090" s="58">
        <v>1670000000</v>
      </c>
    </row>
    <row r="2091" spans="1:6" x14ac:dyDescent="0.25">
      <c r="A2091" s="85">
        <v>43137</v>
      </c>
      <c r="B2091" s="53" t="s">
        <v>827</v>
      </c>
      <c r="C2091" s="53" t="s">
        <v>828</v>
      </c>
    </row>
    <row r="2092" spans="1:6" x14ac:dyDescent="0.25">
      <c r="C2092" s="53" t="s">
        <v>387</v>
      </c>
      <c r="D2092" s="55" t="s">
        <v>388</v>
      </c>
      <c r="E2092" s="56">
        <v>28190</v>
      </c>
      <c r="F2092" s="58">
        <v>0</v>
      </c>
    </row>
    <row r="2093" spans="1:6" x14ac:dyDescent="0.25">
      <c r="C2093" s="53" t="s">
        <v>418</v>
      </c>
      <c r="D2093" s="55" t="s">
        <v>419</v>
      </c>
      <c r="E2093" s="56">
        <v>281896</v>
      </c>
      <c r="F2093" s="58">
        <v>0</v>
      </c>
    </row>
    <row r="2094" spans="1:6" x14ac:dyDescent="0.25">
      <c r="C2094" s="53" t="s">
        <v>364</v>
      </c>
      <c r="D2094" s="55" t="s">
        <v>365</v>
      </c>
      <c r="E2094" s="56">
        <v>0</v>
      </c>
      <c r="F2094" s="58">
        <v>310086</v>
      </c>
    </row>
    <row r="2095" spans="1:6" x14ac:dyDescent="0.25">
      <c r="A2095" s="85">
        <v>43137</v>
      </c>
      <c r="B2095" s="53" t="s">
        <v>829</v>
      </c>
      <c r="C2095" s="53" t="s">
        <v>830</v>
      </c>
    </row>
    <row r="2096" spans="1:6" x14ac:dyDescent="0.25">
      <c r="C2096" s="53" t="s">
        <v>549</v>
      </c>
      <c r="D2096" s="55" t="s">
        <v>550</v>
      </c>
      <c r="E2096" s="56">
        <v>4887561969</v>
      </c>
      <c r="F2096" s="58">
        <v>0</v>
      </c>
    </row>
    <row r="2097" spans="1:6" x14ac:dyDescent="0.25">
      <c r="C2097" s="53" t="s">
        <v>500</v>
      </c>
      <c r="D2097" s="55" t="s">
        <v>501</v>
      </c>
      <c r="E2097" s="56">
        <v>0</v>
      </c>
      <c r="F2097" s="58">
        <v>4887561969</v>
      </c>
    </row>
    <row r="2098" spans="1:6" x14ac:dyDescent="0.25">
      <c r="C2098" s="53" t="s">
        <v>408</v>
      </c>
      <c r="D2098" s="55" t="s">
        <v>409</v>
      </c>
      <c r="E2098" s="56">
        <v>4891506279</v>
      </c>
      <c r="F2098" s="58">
        <v>0</v>
      </c>
    </row>
    <row r="2099" spans="1:6" x14ac:dyDescent="0.25">
      <c r="C2099" s="53" t="s">
        <v>551</v>
      </c>
      <c r="D2099" s="55" t="s">
        <v>552</v>
      </c>
      <c r="E2099" s="56">
        <v>0</v>
      </c>
      <c r="F2099" s="58">
        <v>4891506279</v>
      </c>
    </row>
    <row r="2100" spans="1:6" x14ac:dyDescent="0.25">
      <c r="C2100" s="53" t="s">
        <v>408</v>
      </c>
      <c r="D2100" s="55" t="s">
        <v>409</v>
      </c>
      <c r="E2100" s="56">
        <v>489150628</v>
      </c>
      <c r="F2100" s="58">
        <v>0</v>
      </c>
    </row>
    <row r="2101" spans="1:6" x14ac:dyDescent="0.25">
      <c r="C2101" s="53" t="s">
        <v>553</v>
      </c>
      <c r="D2101" s="55" t="s">
        <v>554</v>
      </c>
      <c r="E2101" s="56">
        <v>0</v>
      </c>
      <c r="F2101" s="58">
        <v>489150628</v>
      </c>
    </row>
    <row r="2102" spans="1:6" x14ac:dyDescent="0.25">
      <c r="A2102" s="85">
        <v>43137</v>
      </c>
      <c r="B2102" s="53" t="s">
        <v>831</v>
      </c>
      <c r="C2102" s="53" t="s">
        <v>832</v>
      </c>
    </row>
    <row r="2103" spans="1:6" x14ac:dyDescent="0.25">
      <c r="C2103" s="53" t="s">
        <v>549</v>
      </c>
      <c r="D2103" s="55" t="s">
        <v>550</v>
      </c>
      <c r="E2103" s="56">
        <v>3707933800</v>
      </c>
      <c r="F2103" s="58">
        <v>0</v>
      </c>
    </row>
    <row r="2104" spans="1:6" x14ac:dyDescent="0.25">
      <c r="C2104" s="53" t="s">
        <v>500</v>
      </c>
      <c r="D2104" s="55" t="s">
        <v>501</v>
      </c>
      <c r="E2104" s="56">
        <v>0</v>
      </c>
      <c r="F2104" s="58">
        <v>3707933800</v>
      </c>
    </row>
    <row r="2105" spans="1:6" x14ac:dyDescent="0.25">
      <c r="C2105" s="53" t="s">
        <v>408</v>
      </c>
      <c r="D2105" s="55" t="s">
        <v>409</v>
      </c>
      <c r="E2105" s="56">
        <v>4084118360</v>
      </c>
      <c r="F2105" s="58">
        <v>0</v>
      </c>
    </row>
    <row r="2106" spans="1:6" x14ac:dyDescent="0.25">
      <c r="C2106" s="53" t="s">
        <v>551</v>
      </c>
      <c r="D2106" s="55" t="s">
        <v>552</v>
      </c>
      <c r="E2106" s="56">
        <v>0</v>
      </c>
      <c r="F2106" s="58">
        <v>4084118360</v>
      </c>
    </row>
    <row r="2107" spans="1:6" x14ac:dyDescent="0.25">
      <c r="C2107" s="53" t="s">
        <v>408</v>
      </c>
      <c r="D2107" s="55" t="s">
        <v>409</v>
      </c>
      <c r="E2107" s="56">
        <v>408411836</v>
      </c>
      <c r="F2107" s="58">
        <v>0</v>
      </c>
    </row>
    <row r="2108" spans="1:6" x14ac:dyDescent="0.25">
      <c r="C2108" s="53" t="s">
        <v>553</v>
      </c>
      <c r="D2108" s="55" t="s">
        <v>554</v>
      </c>
      <c r="E2108" s="56">
        <v>0</v>
      </c>
      <c r="F2108" s="58">
        <v>408411836</v>
      </c>
    </row>
    <row r="2109" spans="1:6" x14ac:dyDescent="0.25">
      <c r="A2109" s="85">
        <v>43137</v>
      </c>
      <c r="B2109" s="53" t="s">
        <v>833</v>
      </c>
      <c r="C2109" s="53" t="s">
        <v>834</v>
      </c>
    </row>
    <row r="2110" spans="1:6" x14ac:dyDescent="0.25">
      <c r="C2110" s="53" t="s">
        <v>387</v>
      </c>
      <c r="D2110" s="55" t="s">
        <v>388</v>
      </c>
      <c r="E2110" s="56">
        <v>592873</v>
      </c>
      <c r="F2110" s="58">
        <v>0</v>
      </c>
    </row>
    <row r="2111" spans="1:6" x14ac:dyDescent="0.25">
      <c r="C2111" s="53" t="s">
        <v>381</v>
      </c>
      <c r="D2111" s="55" t="s">
        <v>382</v>
      </c>
      <c r="E2111" s="56">
        <v>6248727</v>
      </c>
      <c r="F2111" s="58">
        <v>0</v>
      </c>
    </row>
    <row r="2112" spans="1:6" x14ac:dyDescent="0.25">
      <c r="C2112" s="53" t="s">
        <v>383</v>
      </c>
      <c r="D2112" s="55" t="s">
        <v>384</v>
      </c>
      <c r="E2112" s="56">
        <v>300000</v>
      </c>
      <c r="F2112" s="58">
        <v>7141600</v>
      </c>
    </row>
    <row r="2113" spans="1:6" x14ac:dyDescent="0.25">
      <c r="A2113" s="85">
        <v>43137</v>
      </c>
      <c r="B2113" s="53" t="s">
        <v>745</v>
      </c>
      <c r="C2113" s="53" t="s">
        <v>835</v>
      </c>
    </row>
    <row r="2114" spans="1:6" x14ac:dyDescent="0.25">
      <c r="C2114" s="53" t="s">
        <v>387</v>
      </c>
      <c r="D2114" s="55" t="s">
        <v>388</v>
      </c>
      <c r="E2114" s="56">
        <v>350555</v>
      </c>
      <c r="F2114" s="58">
        <v>0</v>
      </c>
    </row>
    <row r="2115" spans="1:6" x14ac:dyDescent="0.25">
      <c r="C2115" s="53" t="s">
        <v>381</v>
      </c>
      <c r="D2115" s="55" t="s">
        <v>382</v>
      </c>
      <c r="E2115" s="56">
        <v>10243545</v>
      </c>
      <c r="F2115" s="58">
        <v>0</v>
      </c>
    </row>
    <row r="2116" spans="1:6" x14ac:dyDescent="0.25">
      <c r="C2116" s="53" t="s">
        <v>383</v>
      </c>
      <c r="D2116" s="55" t="s">
        <v>384</v>
      </c>
      <c r="E2116" s="56">
        <v>40400</v>
      </c>
      <c r="F2116" s="58">
        <v>10634500</v>
      </c>
    </row>
    <row r="2117" spans="1:6" x14ac:dyDescent="0.25">
      <c r="A2117" s="85">
        <v>43138</v>
      </c>
      <c r="B2117" s="53" t="s">
        <v>798</v>
      </c>
      <c r="C2117" s="53" t="s">
        <v>517</v>
      </c>
    </row>
    <row r="2118" spans="1:6" x14ac:dyDescent="0.25">
      <c r="C2118" s="53" t="s">
        <v>400</v>
      </c>
      <c r="D2118" s="55" t="s">
        <v>401</v>
      </c>
      <c r="E2118" s="56">
        <v>300000000</v>
      </c>
      <c r="F2118" s="58">
        <v>0</v>
      </c>
    </row>
    <row r="2119" spans="1:6" x14ac:dyDescent="0.25">
      <c r="C2119" s="53" t="s">
        <v>364</v>
      </c>
      <c r="D2119" s="55" t="s">
        <v>365</v>
      </c>
      <c r="E2119" s="56">
        <v>0</v>
      </c>
      <c r="F2119" s="58">
        <v>300000000</v>
      </c>
    </row>
    <row r="2120" spans="1:6" x14ac:dyDescent="0.25">
      <c r="A2120" s="85">
        <v>43138</v>
      </c>
      <c r="B2120" s="53" t="s">
        <v>799</v>
      </c>
      <c r="C2120" s="53" t="s">
        <v>399</v>
      </c>
    </row>
    <row r="2121" spans="1:6" x14ac:dyDescent="0.25">
      <c r="C2121" s="53" t="s">
        <v>400</v>
      </c>
      <c r="D2121" s="55" t="s">
        <v>401</v>
      </c>
      <c r="E2121" s="56">
        <v>100000000</v>
      </c>
      <c r="F2121" s="58">
        <v>0</v>
      </c>
    </row>
    <row r="2122" spans="1:6" x14ac:dyDescent="0.25">
      <c r="C2122" s="53" t="s">
        <v>402</v>
      </c>
      <c r="D2122" s="55" t="s">
        <v>403</v>
      </c>
      <c r="E2122" s="56">
        <v>0</v>
      </c>
      <c r="F2122" s="58">
        <v>100000000</v>
      </c>
    </row>
    <row r="2123" spans="1:6" x14ac:dyDescent="0.25">
      <c r="A2123" s="85">
        <v>43138</v>
      </c>
      <c r="B2123" s="53" t="s">
        <v>836</v>
      </c>
      <c r="C2123" s="53" t="s">
        <v>837</v>
      </c>
    </row>
    <row r="2124" spans="1:6" x14ac:dyDescent="0.25">
      <c r="C2124" s="53" t="s">
        <v>400</v>
      </c>
      <c r="D2124" s="55" t="s">
        <v>401</v>
      </c>
      <c r="E2124" s="56">
        <v>1000000000</v>
      </c>
      <c r="F2124" s="58">
        <v>0</v>
      </c>
    </row>
    <row r="2125" spans="1:6" x14ac:dyDescent="0.25">
      <c r="C2125" s="53" t="s">
        <v>383</v>
      </c>
      <c r="D2125" s="55" t="s">
        <v>384</v>
      </c>
      <c r="E2125" s="56">
        <v>0</v>
      </c>
      <c r="F2125" s="58">
        <v>1000000000</v>
      </c>
    </row>
    <row r="2126" spans="1:6" x14ac:dyDescent="0.25">
      <c r="A2126" s="85">
        <v>43138</v>
      </c>
      <c r="B2126" s="53" t="s">
        <v>838</v>
      </c>
      <c r="C2126" s="53" t="s">
        <v>746</v>
      </c>
    </row>
    <row r="2127" spans="1:6" x14ac:dyDescent="0.25">
      <c r="C2127" s="53" t="s">
        <v>400</v>
      </c>
      <c r="D2127" s="55" t="s">
        <v>401</v>
      </c>
      <c r="E2127" s="56">
        <v>1000000000</v>
      </c>
      <c r="F2127" s="58">
        <v>0</v>
      </c>
    </row>
    <row r="2128" spans="1:6" x14ac:dyDescent="0.25">
      <c r="C2128" s="53" t="s">
        <v>383</v>
      </c>
      <c r="D2128" s="55" t="s">
        <v>384</v>
      </c>
      <c r="E2128" s="56">
        <v>0</v>
      </c>
      <c r="F2128" s="58">
        <v>1000000000</v>
      </c>
    </row>
    <row r="2129" spans="1:6" x14ac:dyDescent="0.25">
      <c r="A2129" s="85">
        <v>43138</v>
      </c>
      <c r="B2129" s="53" t="s">
        <v>839</v>
      </c>
      <c r="C2129" s="53" t="s">
        <v>840</v>
      </c>
    </row>
    <row r="2130" spans="1:6" x14ac:dyDescent="0.25">
      <c r="C2130" s="53" t="s">
        <v>400</v>
      </c>
      <c r="D2130" s="55" t="s">
        <v>401</v>
      </c>
      <c r="E2130" s="56">
        <v>1000000000</v>
      </c>
      <c r="F2130" s="58">
        <v>0</v>
      </c>
    </row>
    <row r="2131" spans="1:6" x14ac:dyDescent="0.25">
      <c r="C2131" s="53" t="s">
        <v>383</v>
      </c>
      <c r="D2131" s="55" t="s">
        <v>384</v>
      </c>
      <c r="E2131" s="56">
        <v>0</v>
      </c>
      <c r="F2131" s="58">
        <v>1000000000</v>
      </c>
    </row>
    <row r="2132" spans="1:6" x14ac:dyDescent="0.25">
      <c r="A2132" s="85">
        <v>43138</v>
      </c>
      <c r="B2132" s="53" t="s">
        <v>841</v>
      </c>
      <c r="C2132" s="53" t="s">
        <v>842</v>
      </c>
    </row>
    <row r="2133" spans="1:6" x14ac:dyDescent="0.25">
      <c r="C2133" s="53" t="s">
        <v>400</v>
      </c>
      <c r="D2133" s="55" t="s">
        <v>401</v>
      </c>
      <c r="E2133" s="56">
        <v>1000000000</v>
      </c>
      <c r="F2133" s="58">
        <v>0</v>
      </c>
    </row>
    <row r="2134" spans="1:6" x14ac:dyDescent="0.25">
      <c r="C2134" s="53" t="s">
        <v>383</v>
      </c>
      <c r="D2134" s="55" t="s">
        <v>384</v>
      </c>
      <c r="E2134" s="56">
        <v>0</v>
      </c>
      <c r="F2134" s="58">
        <v>1000000000</v>
      </c>
    </row>
    <row r="2135" spans="1:6" x14ac:dyDescent="0.25">
      <c r="A2135" s="85">
        <v>43138</v>
      </c>
      <c r="B2135" s="53" t="s">
        <v>843</v>
      </c>
      <c r="C2135" s="53" t="s">
        <v>776</v>
      </c>
    </row>
    <row r="2136" spans="1:6" x14ac:dyDescent="0.25">
      <c r="C2136" s="53" t="s">
        <v>402</v>
      </c>
      <c r="D2136" s="55" t="s">
        <v>403</v>
      </c>
      <c r="E2136" s="56">
        <v>296210000</v>
      </c>
      <c r="F2136" s="58">
        <v>0</v>
      </c>
    </row>
    <row r="2137" spans="1:6" x14ac:dyDescent="0.25">
      <c r="C2137" s="53" t="s">
        <v>400</v>
      </c>
      <c r="D2137" s="55" t="s">
        <v>401</v>
      </c>
      <c r="E2137" s="56">
        <v>0</v>
      </c>
      <c r="F2137" s="58">
        <v>296210000</v>
      </c>
    </row>
    <row r="2138" spans="1:6" x14ac:dyDescent="0.25">
      <c r="A2138" s="85">
        <v>43138</v>
      </c>
      <c r="B2138" s="53" t="s">
        <v>844</v>
      </c>
      <c r="C2138" s="53" t="s">
        <v>413</v>
      </c>
    </row>
    <row r="2139" spans="1:6" x14ac:dyDescent="0.25">
      <c r="C2139" s="53" t="s">
        <v>414</v>
      </c>
      <c r="D2139" s="55" t="s">
        <v>415</v>
      </c>
      <c r="E2139" s="56">
        <v>100000000</v>
      </c>
      <c r="F2139" s="58">
        <v>0</v>
      </c>
    </row>
    <row r="2140" spans="1:6" x14ac:dyDescent="0.25">
      <c r="C2140" s="53" t="s">
        <v>400</v>
      </c>
      <c r="D2140" s="55" t="s">
        <v>401</v>
      </c>
      <c r="E2140" s="56">
        <v>0</v>
      </c>
      <c r="F2140" s="58">
        <v>100000000</v>
      </c>
    </row>
    <row r="2141" spans="1:6" x14ac:dyDescent="0.25">
      <c r="A2141" s="85">
        <v>43138</v>
      </c>
      <c r="B2141" s="53" t="s">
        <v>845</v>
      </c>
      <c r="C2141" s="53" t="s">
        <v>846</v>
      </c>
    </row>
    <row r="2142" spans="1:6" x14ac:dyDescent="0.25">
      <c r="C2142" s="53" t="s">
        <v>387</v>
      </c>
      <c r="D2142" s="55" t="s">
        <v>388</v>
      </c>
      <c r="E2142" s="56">
        <v>543636</v>
      </c>
      <c r="F2142" s="58">
        <v>0</v>
      </c>
    </row>
    <row r="2143" spans="1:6" x14ac:dyDescent="0.25">
      <c r="C2143" s="53" t="s">
        <v>847</v>
      </c>
      <c r="D2143" s="55" t="s">
        <v>848</v>
      </c>
      <c r="E2143" s="56">
        <v>5436364</v>
      </c>
      <c r="F2143" s="58">
        <v>0</v>
      </c>
    </row>
    <row r="2144" spans="1:6" x14ac:dyDescent="0.25">
      <c r="C2144" s="53" t="s">
        <v>400</v>
      </c>
      <c r="D2144" s="55" t="s">
        <v>401</v>
      </c>
      <c r="E2144" s="56">
        <v>0</v>
      </c>
      <c r="F2144" s="58">
        <v>5980000</v>
      </c>
    </row>
    <row r="2145" spans="1:6" x14ac:dyDescent="0.25">
      <c r="A2145" s="85">
        <v>43138</v>
      </c>
      <c r="B2145" s="53" t="s">
        <v>849</v>
      </c>
      <c r="C2145" s="53" t="s">
        <v>850</v>
      </c>
    </row>
    <row r="2146" spans="1:6" x14ac:dyDescent="0.25">
      <c r="C2146" s="53" t="s">
        <v>402</v>
      </c>
      <c r="D2146" s="55" t="s">
        <v>403</v>
      </c>
      <c r="E2146" s="56">
        <v>4000000000</v>
      </c>
      <c r="F2146" s="58">
        <v>0</v>
      </c>
    </row>
    <row r="2147" spans="1:6" x14ac:dyDescent="0.25">
      <c r="C2147" s="53" t="s">
        <v>400</v>
      </c>
      <c r="D2147" s="55" t="s">
        <v>401</v>
      </c>
      <c r="E2147" s="56">
        <v>0</v>
      </c>
      <c r="F2147" s="58">
        <v>4000000000</v>
      </c>
    </row>
    <row r="2148" spans="1:6" x14ac:dyDescent="0.25">
      <c r="A2148" s="85">
        <v>43138</v>
      </c>
      <c r="B2148" s="53" t="s">
        <v>851</v>
      </c>
      <c r="C2148" s="53" t="s">
        <v>526</v>
      </c>
    </row>
    <row r="2149" spans="1:6" x14ac:dyDescent="0.25">
      <c r="C2149" s="53" t="s">
        <v>364</v>
      </c>
      <c r="D2149" s="55" t="s">
        <v>365</v>
      </c>
      <c r="E2149" s="56">
        <v>2000000000</v>
      </c>
      <c r="F2149" s="58">
        <v>0</v>
      </c>
    </row>
    <row r="2150" spans="1:6" x14ac:dyDescent="0.25">
      <c r="C2150" s="53" t="s">
        <v>408</v>
      </c>
      <c r="D2150" s="55" t="s">
        <v>409</v>
      </c>
      <c r="E2150" s="56">
        <v>0</v>
      </c>
      <c r="F2150" s="58">
        <v>2000000000</v>
      </c>
    </row>
    <row r="2151" spans="1:6" x14ac:dyDescent="0.25">
      <c r="A2151" s="85">
        <v>43138</v>
      </c>
      <c r="B2151" s="53" t="s">
        <v>852</v>
      </c>
      <c r="C2151" s="53" t="s">
        <v>427</v>
      </c>
    </row>
    <row r="2152" spans="1:6" x14ac:dyDescent="0.25">
      <c r="C2152" s="53" t="s">
        <v>364</v>
      </c>
      <c r="D2152" s="55" t="s">
        <v>365</v>
      </c>
      <c r="E2152" s="56">
        <v>1800000000</v>
      </c>
      <c r="F2152" s="58">
        <v>0</v>
      </c>
    </row>
    <row r="2153" spans="1:6" x14ac:dyDescent="0.25">
      <c r="C2153" s="53" t="s">
        <v>408</v>
      </c>
      <c r="D2153" s="55" t="s">
        <v>409</v>
      </c>
      <c r="E2153" s="56">
        <v>0</v>
      </c>
      <c r="F2153" s="58">
        <v>1800000000</v>
      </c>
    </row>
    <row r="2154" spans="1:6" x14ac:dyDescent="0.25">
      <c r="A2154" s="85">
        <v>43138</v>
      </c>
      <c r="B2154" s="53" t="s">
        <v>853</v>
      </c>
      <c r="C2154" s="53" t="s">
        <v>568</v>
      </c>
    </row>
    <row r="2155" spans="1:6" x14ac:dyDescent="0.25">
      <c r="C2155" s="53" t="s">
        <v>364</v>
      </c>
      <c r="D2155" s="55" t="s">
        <v>365</v>
      </c>
      <c r="E2155" s="56">
        <v>1000000000</v>
      </c>
      <c r="F2155" s="58">
        <v>0</v>
      </c>
    </row>
    <row r="2156" spans="1:6" x14ac:dyDescent="0.25">
      <c r="C2156" s="53" t="s">
        <v>408</v>
      </c>
      <c r="D2156" s="55" t="s">
        <v>409</v>
      </c>
      <c r="E2156" s="56">
        <v>0</v>
      </c>
      <c r="F2156" s="58">
        <v>1000000000</v>
      </c>
    </row>
    <row r="2157" spans="1:6" x14ac:dyDescent="0.25">
      <c r="A2157" s="85">
        <v>43138</v>
      </c>
      <c r="B2157" s="53" t="s">
        <v>851</v>
      </c>
      <c r="C2157" s="53" t="s">
        <v>411</v>
      </c>
    </row>
    <row r="2158" spans="1:6" x14ac:dyDescent="0.25">
      <c r="C2158" s="53" t="s">
        <v>391</v>
      </c>
      <c r="D2158" s="55" t="s">
        <v>392</v>
      </c>
      <c r="E2158" s="56">
        <v>1000000000</v>
      </c>
      <c r="F2158" s="58">
        <v>0</v>
      </c>
    </row>
    <row r="2159" spans="1:6" x14ac:dyDescent="0.25">
      <c r="C2159" s="53" t="s">
        <v>364</v>
      </c>
      <c r="D2159" s="55" t="s">
        <v>365</v>
      </c>
      <c r="E2159" s="56">
        <v>0</v>
      </c>
      <c r="F2159" s="58">
        <v>1000000000</v>
      </c>
    </row>
    <row r="2160" spans="1:6" x14ac:dyDescent="0.25">
      <c r="A2160" s="85">
        <v>43138</v>
      </c>
      <c r="B2160" s="53" t="s">
        <v>852</v>
      </c>
      <c r="C2160" s="53" t="s">
        <v>411</v>
      </c>
    </row>
    <row r="2161" spans="1:6" x14ac:dyDescent="0.25">
      <c r="C2161" s="53" t="s">
        <v>391</v>
      </c>
      <c r="D2161" s="55" t="s">
        <v>392</v>
      </c>
      <c r="E2161" s="56">
        <v>340000000</v>
      </c>
      <c r="F2161" s="58">
        <v>0</v>
      </c>
    </row>
    <row r="2162" spans="1:6" x14ac:dyDescent="0.25">
      <c r="C2162" s="53" t="s">
        <v>364</v>
      </c>
      <c r="D2162" s="55" t="s">
        <v>365</v>
      </c>
      <c r="E2162" s="56">
        <v>0</v>
      </c>
      <c r="F2162" s="58">
        <v>340000000</v>
      </c>
    </row>
    <row r="2163" spans="1:6" x14ac:dyDescent="0.25">
      <c r="A2163" s="85">
        <v>43138</v>
      </c>
      <c r="B2163" s="53" t="s">
        <v>853</v>
      </c>
      <c r="C2163" s="53" t="s">
        <v>854</v>
      </c>
    </row>
    <row r="2164" spans="1:6" x14ac:dyDescent="0.25">
      <c r="C2164" s="53" t="s">
        <v>383</v>
      </c>
      <c r="D2164" s="55" t="s">
        <v>384</v>
      </c>
      <c r="E2164" s="56">
        <v>1000000000</v>
      </c>
      <c r="F2164" s="58">
        <v>0</v>
      </c>
    </row>
    <row r="2165" spans="1:6" x14ac:dyDescent="0.25">
      <c r="C2165" s="53" t="s">
        <v>364</v>
      </c>
      <c r="D2165" s="55" t="s">
        <v>365</v>
      </c>
      <c r="E2165" s="56">
        <v>0</v>
      </c>
      <c r="F2165" s="58">
        <v>1000000000</v>
      </c>
    </row>
    <row r="2166" spans="1:6" x14ac:dyDescent="0.25">
      <c r="A2166" s="85">
        <v>43138</v>
      </c>
      <c r="B2166" s="53" t="s">
        <v>855</v>
      </c>
      <c r="C2166" s="53" t="s">
        <v>856</v>
      </c>
    </row>
    <row r="2167" spans="1:6" x14ac:dyDescent="0.25">
      <c r="C2167" s="53" t="s">
        <v>383</v>
      </c>
      <c r="D2167" s="55" t="s">
        <v>384</v>
      </c>
      <c r="E2167" s="56">
        <v>1000000000</v>
      </c>
      <c r="F2167" s="58">
        <v>0</v>
      </c>
    </row>
    <row r="2168" spans="1:6" x14ac:dyDescent="0.25">
      <c r="C2168" s="53" t="s">
        <v>364</v>
      </c>
      <c r="D2168" s="55" t="s">
        <v>365</v>
      </c>
      <c r="E2168" s="56">
        <v>0</v>
      </c>
      <c r="F2168" s="58">
        <v>1000000000</v>
      </c>
    </row>
    <row r="2169" spans="1:6" x14ac:dyDescent="0.25">
      <c r="A2169" s="85">
        <v>43138</v>
      </c>
      <c r="B2169" s="53" t="s">
        <v>857</v>
      </c>
      <c r="C2169" s="53" t="s">
        <v>754</v>
      </c>
    </row>
    <row r="2170" spans="1:6" x14ac:dyDescent="0.25">
      <c r="C2170" s="53" t="s">
        <v>383</v>
      </c>
      <c r="D2170" s="55" t="s">
        <v>384</v>
      </c>
      <c r="E2170" s="56">
        <v>1000000000</v>
      </c>
      <c r="F2170" s="58">
        <v>0</v>
      </c>
    </row>
    <row r="2171" spans="1:6" x14ac:dyDescent="0.25">
      <c r="C2171" s="53" t="s">
        <v>364</v>
      </c>
      <c r="D2171" s="55" t="s">
        <v>365</v>
      </c>
      <c r="E2171" s="56">
        <v>0</v>
      </c>
      <c r="F2171" s="58">
        <v>1000000000</v>
      </c>
    </row>
    <row r="2172" spans="1:6" x14ac:dyDescent="0.25">
      <c r="A2172" s="85">
        <v>43138</v>
      </c>
      <c r="B2172" s="53" t="s">
        <v>858</v>
      </c>
      <c r="C2172" s="53" t="s">
        <v>859</v>
      </c>
    </row>
    <row r="2173" spans="1:6" x14ac:dyDescent="0.25">
      <c r="C2173" s="53" t="s">
        <v>383</v>
      </c>
      <c r="D2173" s="55" t="s">
        <v>384</v>
      </c>
      <c r="E2173" s="56">
        <v>1000000000</v>
      </c>
      <c r="F2173" s="58">
        <v>0</v>
      </c>
    </row>
    <row r="2174" spans="1:6" x14ac:dyDescent="0.25">
      <c r="C2174" s="53" t="s">
        <v>364</v>
      </c>
      <c r="D2174" s="55" t="s">
        <v>365</v>
      </c>
      <c r="E2174" s="56">
        <v>0</v>
      </c>
      <c r="F2174" s="58">
        <v>1000000000</v>
      </c>
    </row>
    <row r="2175" spans="1:6" x14ac:dyDescent="0.25">
      <c r="A2175" s="85">
        <v>43138</v>
      </c>
      <c r="B2175" s="53" t="s">
        <v>860</v>
      </c>
      <c r="C2175" s="53" t="s">
        <v>417</v>
      </c>
    </row>
    <row r="2176" spans="1:6" x14ac:dyDescent="0.25">
      <c r="C2176" s="53" t="s">
        <v>387</v>
      </c>
      <c r="D2176" s="55" t="s">
        <v>388</v>
      </c>
      <c r="E2176" s="56">
        <v>50900</v>
      </c>
      <c r="F2176" s="58">
        <v>0</v>
      </c>
    </row>
    <row r="2177" spans="1:6" x14ac:dyDescent="0.25">
      <c r="C2177" s="53" t="s">
        <v>418</v>
      </c>
      <c r="D2177" s="55" t="s">
        <v>419</v>
      </c>
      <c r="E2177" s="56">
        <v>509000</v>
      </c>
      <c r="F2177" s="58">
        <v>0</v>
      </c>
    </row>
    <row r="2178" spans="1:6" x14ac:dyDescent="0.25">
      <c r="C2178" s="53" t="s">
        <v>364</v>
      </c>
      <c r="D2178" s="55" t="s">
        <v>365</v>
      </c>
      <c r="E2178" s="56">
        <v>0</v>
      </c>
      <c r="F2178" s="58">
        <v>559900</v>
      </c>
    </row>
    <row r="2179" spans="1:6" x14ac:dyDescent="0.25">
      <c r="A2179" s="85">
        <v>43138</v>
      </c>
      <c r="B2179" s="53" t="s">
        <v>861</v>
      </c>
      <c r="C2179" s="53" t="s">
        <v>862</v>
      </c>
    </row>
    <row r="2180" spans="1:6" x14ac:dyDescent="0.25">
      <c r="C2180" s="53" t="s">
        <v>549</v>
      </c>
      <c r="D2180" s="55" t="s">
        <v>550</v>
      </c>
      <c r="E2180" s="56">
        <v>2508807000</v>
      </c>
      <c r="F2180" s="58">
        <v>0</v>
      </c>
    </row>
    <row r="2181" spans="1:6" x14ac:dyDescent="0.25">
      <c r="C2181" s="53" t="s">
        <v>500</v>
      </c>
      <c r="D2181" s="55" t="s">
        <v>501</v>
      </c>
      <c r="E2181" s="56">
        <v>0</v>
      </c>
      <c r="F2181" s="58">
        <v>2508807000</v>
      </c>
    </row>
    <row r="2182" spans="1:6" x14ac:dyDescent="0.25">
      <c r="C2182" s="53" t="s">
        <v>408</v>
      </c>
      <c r="D2182" s="55" t="s">
        <v>409</v>
      </c>
      <c r="E2182" s="56">
        <v>2763598260</v>
      </c>
      <c r="F2182" s="58">
        <v>0</v>
      </c>
    </row>
    <row r="2183" spans="1:6" x14ac:dyDescent="0.25">
      <c r="C2183" s="53" t="s">
        <v>551</v>
      </c>
      <c r="D2183" s="55" t="s">
        <v>552</v>
      </c>
      <c r="E2183" s="56">
        <v>0</v>
      </c>
      <c r="F2183" s="58">
        <v>2763598260</v>
      </c>
    </row>
    <row r="2184" spans="1:6" x14ac:dyDescent="0.25">
      <c r="C2184" s="53" t="s">
        <v>408</v>
      </c>
      <c r="D2184" s="55" t="s">
        <v>409</v>
      </c>
      <c r="E2184" s="56">
        <v>276359826</v>
      </c>
      <c r="F2184" s="58">
        <v>0</v>
      </c>
    </row>
    <row r="2185" spans="1:6" x14ac:dyDescent="0.25">
      <c r="C2185" s="53" t="s">
        <v>553</v>
      </c>
      <c r="D2185" s="55" t="s">
        <v>554</v>
      </c>
      <c r="E2185" s="56">
        <v>0</v>
      </c>
      <c r="F2185" s="58">
        <v>276359826</v>
      </c>
    </row>
    <row r="2186" spans="1:6" x14ac:dyDescent="0.25">
      <c r="A2186" s="85">
        <v>43138</v>
      </c>
      <c r="B2186" s="53" t="s">
        <v>770</v>
      </c>
      <c r="C2186" s="53" t="s">
        <v>863</v>
      </c>
    </row>
    <row r="2187" spans="1:6" x14ac:dyDescent="0.25">
      <c r="C2187" s="53" t="s">
        <v>381</v>
      </c>
      <c r="D2187" s="55" t="s">
        <v>382</v>
      </c>
      <c r="E2187" s="56">
        <v>47360000</v>
      </c>
      <c r="F2187" s="58">
        <v>0</v>
      </c>
    </row>
    <row r="2188" spans="1:6" x14ac:dyDescent="0.25">
      <c r="C2188" s="53" t="s">
        <v>383</v>
      </c>
      <c r="D2188" s="55" t="s">
        <v>384</v>
      </c>
      <c r="E2188" s="56">
        <v>2640000</v>
      </c>
      <c r="F2188" s="58">
        <v>50000000</v>
      </c>
    </row>
    <row r="2189" spans="1:6" x14ac:dyDescent="0.25">
      <c r="A2189" s="85">
        <v>43139</v>
      </c>
      <c r="B2189" s="53" t="s">
        <v>801</v>
      </c>
      <c r="C2189" s="53" t="s">
        <v>399</v>
      </c>
    </row>
    <row r="2190" spans="1:6" x14ac:dyDescent="0.25">
      <c r="C2190" s="53" t="s">
        <v>400</v>
      </c>
      <c r="D2190" s="55" t="s">
        <v>401</v>
      </c>
      <c r="E2190" s="56">
        <v>3644755000</v>
      </c>
      <c r="F2190" s="58">
        <v>0</v>
      </c>
    </row>
    <row r="2191" spans="1:6" x14ac:dyDescent="0.25">
      <c r="C2191" s="53" t="s">
        <v>402</v>
      </c>
      <c r="D2191" s="55" t="s">
        <v>403</v>
      </c>
      <c r="E2191" s="56">
        <v>0</v>
      </c>
      <c r="F2191" s="58">
        <v>3644755000</v>
      </c>
    </row>
    <row r="2192" spans="1:6" x14ac:dyDescent="0.25">
      <c r="A2192" s="85">
        <v>43139</v>
      </c>
      <c r="B2192" s="53" t="s">
        <v>864</v>
      </c>
      <c r="C2192" s="53" t="s">
        <v>865</v>
      </c>
    </row>
    <row r="2193" spans="1:6" x14ac:dyDescent="0.25">
      <c r="C2193" s="53" t="s">
        <v>400</v>
      </c>
      <c r="D2193" s="55" t="s">
        <v>401</v>
      </c>
      <c r="E2193" s="56">
        <v>446000000</v>
      </c>
      <c r="F2193" s="58">
        <v>0</v>
      </c>
    </row>
    <row r="2194" spans="1:6" x14ac:dyDescent="0.25">
      <c r="C2194" s="53" t="s">
        <v>383</v>
      </c>
      <c r="D2194" s="55" t="s">
        <v>384</v>
      </c>
      <c r="E2194" s="56">
        <v>0</v>
      </c>
      <c r="F2194" s="58">
        <v>446000000</v>
      </c>
    </row>
    <row r="2195" spans="1:6" x14ac:dyDescent="0.25">
      <c r="A2195" s="85">
        <v>43139</v>
      </c>
      <c r="B2195" s="53" t="s">
        <v>866</v>
      </c>
      <c r="C2195" s="53" t="s">
        <v>867</v>
      </c>
    </row>
    <row r="2196" spans="1:6" x14ac:dyDescent="0.25">
      <c r="C2196" s="53" t="s">
        <v>663</v>
      </c>
      <c r="D2196" s="55" t="s">
        <v>664</v>
      </c>
      <c r="E2196" s="56">
        <v>2546500</v>
      </c>
      <c r="F2196" s="58">
        <v>0</v>
      </c>
    </row>
    <row r="2197" spans="1:6" x14ac:dyDescent="0.25">
      <c r="C2197" s="53" t="s">
        <v>400</v>
      </c>
      <c r="D2197" s="55" t="s">
        <v>401</v>
      </c>
      <c r="E2197" s="56">
        <v>0</v>
      </c>
      <c r="F2197" s="58">
        <v>2546500</v>
      </c>
    </row>
    <row r="2198" spans="1:6" x14ac:dyDescent="0.25">
      <c r="A2198" s="85">
        <v>43139</v>
      </c>
      <c r="B2198" s="53" t="s">
        <v>868</v>
      </c>
      <c r="C2198" s="53" t="s">
        <v>463</v>
      </c>
    </row>
    <row r="2199" spans="1:6" x14ac:dyDescent="0.25">
      <c r="C2199" s="53" t="s">
        <v>383</v>
      </c>
      <c r="D2199" s="55" t="s">
        <v>384</v>
      </c>
      <c r="E2199" s="56">
        <v>10000000</v>
      </c>
      <c r="F2199" s="58">
        <v>0</v>
      </c>
    </row>
    <row r="2200" spans="1:6" x14ac:dyDescent="0.25">
      <c r="C2200" s="53" t="s">
        <v>400</v>
      </c>
      <c r="D2200" s="55" t="s">
        <v>401</v>
      </c>
      <c r="E2200" s="56">
        <v>0</v>
      </c>
      <c r="F2200" s="58">
        <v>10000000</v>
      </c>
    </row>
    <row r="2201" spans="1:6" x14ac:dyDescent="0.25">
      <c r="A2201" s="85">
        <v>43139</v>
      </c>
      <c r="B2201" s="53" t="s">
        <v>869</v>
      </c>
      <c r="C2201" s="53" t="s">
        <v>463</v>
      </c>
    </row>
    <row r="2202" spans="1:6" x14ac:dyDescent="0.25">
      <c r="C2202" s="53" t="s">
        <v>383</v>
      </c>
      <c r="D2202" s="55" t="s">
        <v>384</v>
      </c>
      <c r="E2202" s="56">
        <v>10000000</v>
      </c>
      <c r="F2202" s="58">
        <v>0</v>
      </c>
    </row>
    <row r="2203" spans="1:6" x14ac:dyDescent="0.25">
      <c r="C2203" s="53" t="s">
        <v>400</v>
      </c>
      <c r="D2203" s="55" t="s">
        <v>401</v>
      </c>
      <c r="E2203" s="56">
        <v>0</v>
      </c>
      <c r="F2203" s="58">
        <v>10000000</v>
      </c>
    </row>
    <row r="2204" spans="1:6" x14ac:dyDescent="0.25">
      <c r="A2204" s="85">
        <v>43139</v>
      </c>
      <c r="B2204" s="53" t="s">
        <v>870</v>
      </c>
      <c r="C2204" s="53" t="s">
        <v>871</v>
      </c>
    </row>
    <row r="2205" spans="1:6" x14ac:dyDescent="0.25">
      <c r="C2205" s="53" t="s">
        <v>364</v>
      </c>
      <c r="D2205" s="55" t="s">
        <v>365</v>
      </c>
      <c r="E2205" s="56">
        <v>152088000</v>
      </c>
      <c r="F2205" s="58">
        <v>0</v>
      </c>
    </row>
    <row r="2206" spans="1:6" x14ac:dyDescent="0.25">
      <c r="C2206" s="53" t="s">
        <v>400</v>
      </c>
      <c r="D2206" s="55" t="s">
        <v>401</v>
      </c>
      <c r="E2206" s="56">
        <v>0</v>
      </c>
      <c r="F2206" s="58">
        <v>152088000</v>
      </c>
    </row>
    <row r="2207" spans="1:6" x14ac:dyDescent="0.25">
      <c r="A2207" s="85">
        <v>43139</v>
      </c>
      <c r="B2207" s="53" t="s">
        <v>872</v>
      </c>
      <c r="C2207" s="53" t="s">
        <v>873</v>
      </c>
    </row>
    <row r="2208" spans="1:6" x14ac:dyDescent="0.25">
      <c r="C2208" s="53" t="s">
        <v>364</v>
      </c>
      <c r="D2208" s="55" t="s">
        <v>365</v>
      </c>
      <c r="E2208" s="56">
        <v>2200000000</v>
      </c>
      <c r="F2208" s="58">
        <v>0</v>
      </c>
    </row>
    <row r="2209" spans="1:6" x14ac:dyDescent="0.25">
      <c r="C2209" s="53" t="s">
        <v>400</v>
      </c>
      <c r="D2209" s="55" t="s">
        <v>401</v>
      </c>
      <c r="E2209" s="56">
        <v>0</v>
      </c>
      <c r="F2209" s="58">
        <v>2200000000</v>
      </c>
    </row>
    <row r="2210" spans="1:6" x14ac:dyDescent="0.25">
      <c r="A2210" s="85">
        <v>43139</v>
      </c>
      <c r="B2210" s="53" t="s">
        <v>874</v>
      </c>
      <c r="C2210" s="53" t="s">
        <v>850</v>
      </c>
    </row>
    <row r="2211" spans="1:6" x14ac:dyDescent="0.25">
      <c r="C2211" s="53" t="s">
        <v>402</v>
      </c>
      <c r="D2211" s="55" t="s">
        <v>403</v>
      </c>
      <c r="E2211" s="56">
        <v>1657500000</v>
      </c>
      <c r="F2211" s="58">
        <v>0</v>
      </c>
    </row>
    <row r="2212" spans="1:6" x14ac:dyDescent="0.25">
      <c r="C2212" s="53" t="s">
        <v>400</v>
      </c>
      <c r="D2212" s="55" t="s">
        <v>401</v>
      </c>
      <c r="E2212" s="56">
        <v>0</v>
      </c>
      <c r="F2212" s="58">
        <v>1657500000</v>
      </c>
    </row>
    <row r="2213" spans="1:6" x14ac:dyDescent="0.25">
      <c r="A2213" s="85">
        <v>43139</v>
      </c>
      <c r="B2213" s="53" t="s">
        <v>875</v>
      </c>
      <c r="C2213" s="53" t="s">
        <v>427</v>
      </c>
    </row>
    <row r="2214" spans="1:6" x14ac:dyDescent="0.25">
      <c r="C2214" s="53" t="s">
        <v>364</v>
      </c>
      <c r="D2214" s="55" t="s">
        <v>365</v>
      </c>
      <c r="E2214" s="56">
        <v>70000000</v>
      </c>
      <c r="F2214" s="58">
        <v>0</v>
      </c>
    </row>
    <row r="2215" spans="1:6" x14ac:dyDescent="0.25">
      <c r="C2215" s="53" t="s">
        <v>408</v>
      </c>
      <c r="D2215" s="55" t="s">
        <v>409</v>
      </c>
      <c r="E2215" s="56">
        <v>0</v>
      </c>
      <c r="F2215" s="58">
        <v>70000000</v>
      </c>
    </row>
    <row r="2216" spans="1:6" x14ac:dyDescent="0.25">
      <c r="A2216" s="85">
        <v>43139</v>
      </c>
      <c r="B2216" s="53" t="s">
        <v>876</v>
      </c>
      <c r="C2216" s="53" t="s">
        <v>603</v>
      </c>
    </row>
    <row r="2217" spans="1:6" x14ac:dyDescent="0.25">
      <c r="C2217" s="53" t="s">
        <v>364</v>
      </c>
      <c r="D2217" s="55" t="s">
        <v>365</v>
      </c>
      <c r="E2217" s="56">
        <v>671285000</v>
      </c>
      <c r="F2217" s="58">
        <v>0</v>
      </c>
    </row>
    <row r="2218" spans="1:6" x14ac:dyDescent="0.25">
      <c r="C2218" s="53" t="s">
        <v>408</v>
      </c>
      <c r="D2218" s="55" t="s">
        <v>409</v>
      </c>
      <c r="E2218" s="56">
        <v>0</v>
      </c>
      <c r="F2218" s="58">
        <v>671285000</v>
      </c>
    </row>
    <row r="2219" spans="1:6" x14ac:dyDescent="0.25">
      <c r="A2219" s="85">
        <v>43139</v>
      </c>
      <c r="B2219" s="53" t="s">
        <v>877</v>
      </c>
      <c r="C2219" s="53" t="s">
        <v>878</v>
      </c>
    </row>
    <row r="2220" spans="1:6" x14ac:dyDescent="0.25">
      <c r="C2220" s="53" t="s">
        <v>364</v>
      </c>
      <c r="D2220" s="55" t="s">
        <v>365</v>
      </c>
      <c r="E2220" s="56">
        <v>180000000</v>
      </c>
      <c r="F2220" s="58">
        <v>0</v>
      </c>
    </row>
    <row r="2221" spans="1:6" x14ac:dyDescent="0.25">
      <c r="C2221" s="53" t="s">
        <v>408</v>
      </c>
      <c r="D2221" s="55" t="s">
        <v>409</v>
      </c>
      <c r="E2221" s="56">
        <v>0</v>
      </c>
      <c r="F2221" s="58">
        <v>180000000</v>
      </c>
    </row>
    <row r="2222" spans="1:6" x14ac:dyDescent="0.25">
      <c r="A2222" s="85">
        <v>43139</v>
      </c>
      <c r="B2222" s="53" t="s">
        <v>879</v>
      </c>
      <c r="C2222" s="53" t="s">
        <v>880</v>
      </c>
    </row>
    <row r="2223" spans="1:6" x14ac:dyDescent="0.25">
      <c r="C2223" s="53" t="s">
        <v>364</v>
      </c>
      <c r="D2223" s="55" t="s">
        <v>365</v>
      </c>
      <c r="E2223" s="56">
        <v>450000000</v>
      </c>
      <c r="F2223" s="58">
        <v>0</v>
      </c>
    </row>
    <row r="2224" spans="1:6" x14ac:dyDescent="0.25">
      <c r="C2224" s="53" t="s">
        <v>408</v>
      </c>
      <c r="D2224" s="55" t="s">
        <v>409</v>
      </c>
      <c r="E2224" s="56">
        <v>0</v>
      </c>
      <c r="F2224" s="58">
        <v>450000000</v>
      </c>
    </row>
    <row r="2225" spans="1:6" x14ac:dyDescent="0.25">
      <c r="A2225" s="85">
        <v>43139</v>
      </c>
      <c r="B2225" s="53" t="s">
        <v>881</v>
      </c>
      <c r="C2225" s="53" t="s">
        <v>568</v>
      </c>
    </row>
    <row r="2226" spans="1:6" x14ac:dyDescent="0.25">
      <c r="C2226" s="53" t="s">
        <v>364</v>
      </c>
      <c r="D2226" s="55" t="s">
        <v>365</v>
      </c>
      <c r="E2226" s="56">
        <v>400000000</v>
      </c>
      <c r="F2226" s="58">
        <v>0</v>
      </c>
    </row>
    <row r="2227" spans="1:6" x14ac:dyDescent="0.25">
      <c r="C2227" s="53" t="s">
        <v>408</v>
      </c>
      <c r="D2227" s="55" t="s">
        <v>409</v>
      </c>
      <c r="E2227" s="56">
        <v>0</v>
      </c>
      <c r="F2227" s="58">
        <v>400000000</v>
      </c>
    </row>
    <row r="2228" spans="1:6" x14ac:dyDescent="0.25">
      <c r="A2228" s="85">
        <v>43139</v>
      </c>
      <c r="B2228" s="53" t="s">
        <v>882</v>
      </c>
      <c r="C2228" s="53" t="s">
        <v>526</v>
      </c>
    </row>
    <row r="2229" spans="1:6" x14ac:dyDescent="0.25">
      <c r="C2229" s="53" t="s">
        <v>364</v>
      </c>
      <c r="D2229" s="55" t="s">
        <v>365</v>
      </c>
      <c r="E2229" s="56">
        <v>500000000</v>
      </c>
      <c r="F2229" s="58">
        <v>0</v>
      </c>
    </row>
    <row r="2230" spans="1:6" x14ac:dyDescent="0.25">
      <c r="C2230" s="53" t="s">
        <v>408</v>
      </c>
      <c r="D2230" s="55" t="s">
        <v>409</v>
      </c>
      <c r="E2230" s="56">
        <v>0</v>
      </c>
      <c r="F2230" s="58">
        <v>500000000</v>
      </c>
    </row>
    <row r="2231" spans="1:6" x14ac:dyDescent="0.25">
      <c r="A2231" s="85">
        <v>43139</v>
      </c>
      <c r="B2231" s="53" t="s">
        <v>883</v>
      </c>
      <c r="C2231" s="53" t="s">
        <v>632</v>
      </c>
    </row>
    <row r="2232" spans="1:6" x14ac:dyDescent="0.25">
      <c r="C2232" s="53" t="s">
        <v>364</v>
      </c>
      <c r="D2232" s="55" t="s">
        <v>365</v>
      </c>
      <c r="E2232" s="56">
        <v>100000000</v>
      </c>
      <c r="F2232" s="58">
        <v>0</v>
      </c>
    </row>
    <row r="2233" spans="1:6" x14ac:dyDescent="0.25">
      <c r="C2233" s="53" t="s">
        <v>408</v>
      </c>
      <c r="D2233" s="55" t="s">
        <v>409</v>
      </c>
      <c r="E2233" s="56">
        <v>0</v>
      </c>
      <c r="F2233" s="58">
        <v>100000000</v>
      </c>
    </row>
    <row r="2234" spans="1:6" x14ac:dyDescent="0.25">
      <c r="A2234" s="85">
        <v>43139</v>
      </c>
      <c r="B2234" s="53" t="s">
        <v>884</v>
      </c>
      <c r="C2234" s="53" t="s">
        <v>471</v>
      </c>
    </row>
    <row r="2235" spans="1:6" x14ac:dyDescent="0.25">
      <c r="C2235" s="53" t="s">
        <v>364</v>
      </c>
      <c r="D2235" s="55" t="s">
        <v>365</v>
      </c>
      <c r="E2235" s="56">
        <v>3290000000</v>
      </c>
      <c r="F2235" s="58">
        <v>0</v>
      </c>
    </row>
    <row r="2236" spans="1:6" x14ac:dyDescent="0.25">
      <c r="C2236" s="53" t="s">
        <v>408</v>
      </c>
      <c r="D2236" s="55" t="s">
        <v>409</v>
      </c>
      <c r="E2236" s="56">
        <v>0</v>
      </c>
      <c r="F2236" s="58">
        <v>3290000000</v>
      </c>
    </row>
    <row r="2237" spans="1:6" x14ac:dyDescent="0.25">
      <c r="A2237" s="85">
        <v>43139</v>
      </c>
      <c r="B2237" s="53" t="s">
        <v>885</v>
      </c>
      <c r="C2237" s="53" t="s">
        <v>886</v>
      </c>
    </row>
    <row r="2238" spans="1:6" x14ac:dyDescent="0.25">
      <c r="C2238" s="53" t="s">
        <v>362</v>
      </c>
      <c r="D2238" s="55" t="s">
        <v>368</v>
      </c>
      <c r="E2238" s="56">
        <v>5134630320</v>
      </c>
      <c r="F2238" s="58">
        <v>0</v>
      </c>
    </row>
    <row r="2239" spans="1:6" x14ac:dyDescent="0.25">
      <c r="C2239" s="53" t="s">
        <v>364</v>
      </c>
      <c r="D2239" s="55" t="s">
        <v>365</v>
      </c>
      <c r="E2239" s="56">
        <v>0</v>
      </c>
      <c r="F2239" s="58">
        <v>5134630320</v>
      </c>
    </row>
    <row r="2240" spans="1:6" x14ac:dyDescent="0.25">
      <c r="A2240" s="85">
        <v>43139</v>
      </c>
      <c r="B2240" s="53" t="s">
        <v>887</v>
      </c>
      <c r="C2240" s="53" t="s">
        <v>888</v>
      </c>
    </row>
    <row r="2241" spans="1:6" x14ac:dyDescent="0.25">
      <c r="C2241" s="53" t="s">
        <v>364</v>
      </c>
      <c r="D2241" s="55" t="s">
        <v>365</v>
      </c>
      <c r="E2241" s="56">
        <v>261030309</v>
      </c>
      <c r="F2241" s="58">
        <v>0</v>
      </c>
    </row>
    <row r="2242" spans="1:6" x14ac:dyDescent="0.25">
      <c r="C2242" s="53" t="s">
        <v>432</v>
      </c>
      <c r="D2242" s="55" t="s">
        <v>433</v>
      </c>
      <c r="E2242" s="56">
        <v>0</v>
      </c>
      <c r="F2242" s="58">
        <v>261030309</v>
      </c>
    </row>
    <row r="2243" spans="1:6" x14ac:dyDescent="0.25">
      <c r="A2243" s="85">
        <v>43139</v>
      </c>
      <c r="B2243" s="53" t="s">
        <v>875</v>
      </c>
      <c r="C2243" s="53" t="s">
        <v>484</v>
      </c>
    </row>
    <row r="2244" spans="1:6" x14ac:dyDescent="0.25">
      <c r="C2244" s="53" t="s">
        <v>432</v>
      </c>
      <c r="D2244" s="55" t="s">
        <v>433</v>
      </c>
      <c r="E2244" s="56">
        <v>260000000</v>
      </c>
      <c r="F2244" s="58">
        <v>0</v>
      </c>
    </row>
    <row r="2245" spans="1:6" x14ac:dyDescent="0.25">
      <c r="C2245" s="53" t="s">
        <v>364</v>
      </c>
      <c r="D2245" s="55" t="s">
        <v>365</v>
      </c>
      <c r="E2245" s="56">
        <v>0</v>
      </c>
      <c r="F2245" s="58">
        <v>260000000</v>
      </c>
    </row>
    <row r="2246" spans="1:6" x14ac:dyDescent="0.25">
      <c r="A2246" s="85">
        <v>43139</v>
      </c>
      <c r="B2246" s="53" t="s">
        <v>889</v>
      </c>
      <c r="C2246" s="53" t="s">
        <v>411</v>
      </c>
    </row>
    <row r="2247" spans="1:6" x14ac:dyDescent="0.25">
      <c r="C2247" s="53" t="s">
        <v>391</v>
      </c>
      <c r="D2247" s="55" t="s">
        <v>392</v>
      </c>
      <c r="E2247" s="56">
        <v>1600000000</v>
      </c>
      <c r="F2247" s="58">
        <v>0</v>
      </c>
    </row>
    <row r="2248" spans="1:6" x14ac:dyDescent="0.25">
      <c r="C2248" s="53" t="s">
        <v>364</v>
      </c>
      <c r="D2248" s="55" t="s">
        <v>365</v>
      </c>
      <c r="E2248" s="56">
        <v>0</v>
      </c>
      <c r="F2248" s="58">
        <v>1600000000</v>
      </c>
    </row>
    <row r="2249" spans="1:6" x14ac:dyDescent="0.25">
      <c r="A2249" s="85">
        <v>43139</v>
      </c>
      <c r="B2249" s="53" t="s">
        <v>890</v>
      </c>
      <c r="C2249" s="53" t="s">
        <v>891</v>
      </c>
    </row>
    <row r="2250" spans="1:6" x14ac:dyDescent="0.25">
      <c r="C2250" s="53" t="s">
        <v>387</v>
      </c>
      <c r="D2250" s="55" t="s">
        <v>388</v>
      </c>
      <c r="E2250" s="56">
        <v>705394</v>
      </c>
      <c r="F2250" s="58">
        <v>0</v>
      </c>
    </row>
    <row r="2251" spans="1:6" x14ac:dyDescent="0.25">
      <c r="C2251" s="53" t="s">
        <v>418</v>
      </c>
      <c r="D2251" s="55" t="s">
        <v>419</v>
      </c>
      <c r="E2251" s="56">
        <v>7053940</v>
      </c>
      <c r="F2251" s="58">
        <v>0</v>
      </c>
    </row>
    <row r="2252" spans="1:6" x14ac:dyDescent="0.25">
      <c r="C2252" s="53" t="s">
        <v>364</v>
      </c>
      <c r="D2252" s="55" t="s">
        <v>365</v>
      </c>
      <c r="E2252" s="56">
        <v>0</v>
      </c>
      <c r="F2252" s="58">
        <v>7759334</v>
      </c>
    </row>
    <row r="2253" spans="1:6" x14ac:dyDescent="0.25">
      <c r="A2253" s="85">
        <v>43139</v>
      </c>
      <c r="B2253" s="53" t="s">
        <v>883</v>
      </c>
      <c r="C2253" s="53" t="s">
        <v>854</v>
      </c>
    </row>
    <row r="2254" spans="1:6" x14ac:dyDescent="0.25">
      <c r="C2254" s="53" t="s">
        <v>383</v>
      </c>
      <c r="D2254" s="55" t="s">
        <v>384</v>
      </c>
      <c r="E2254" s="56">
        <v>446000000</v>
      </c>
      <c r="F2254" s="58">
        <v>0</v>
      </c>
    </row>
    <row r="2255" spans="1:6" x14ac:dyDescent="0.25">
      <c r="C2255" s="53" t="s">
        <v>364</v>
      </c>
      <c r="D2255" s="55" t="s">
        <v>365</v>
      </c>
      <c r="E2255" s="56">
        <v>0</v>
      </c>
      <c r="F2255" s="58">
        <v>446000000</v>
      </c>
    </row>
    <row r="2256" spans="1:6" x14ac:dyDescent="0.25">
      <c r="A2256" s="85">
        <v>43139</v>
      </c>
      <c r="B2256" s="53" t="s">
        <v>892</v>
      </c>
      <c r="C2256" s="53" t="s">
        <v>417</v>
      </c>
    </row>
    <row r="2257" spans="1:6" x14ac:dyDescent="0.25">
      <c r="C2257" s="53" t="s">
        <v>387</v>
      </c>
      <c r="D2257" s="55" t="s">
        <v>388</v>
      </c>
      <c r="E2257" s="56">
        <v>4563</v>
      </c>
      <c r="F2257" s="58">
        <v>0</v>
      </c>
    </row>
    <row r="2258" spans="1:6" x14ac:dyDescent="0.25">
      <c r="C2258" s="53" t="s">
        <v>418</v>
      </c>
      <c r="D2258" s="55" t="s">
        <v>419</v>
      </c>
      <c r="E2258" s="56">
        <v>45625</v>
      </c>
      <c r="F2258" s="58">
        <v>0</v>
      </c>
    </row>
    <row r="2259" spans="1:6" x14ac:dyDescent="0.25">
      <c r="C2259" s="53" t="s">
        <v>364</v>
      </c>
      <c r="D2259" s="55" t="s">
        <v>365</v>
      </c>
      <c r="E2259" s="56">
        <v>0</v>
      </c>
      <c r="F2259" s="58">
        <v>50188</v>
      </c>
    </row>
    <row r="2260" spans="1:6" x14ac:dyDescent="0.25">
      <c r="A2260" s="85">
        <v>43139</v>
      </c>
      <c r="B2260" s="53" t="s">
        <v>885</v>
      </c>
      <c r="C2260" s="53" t="s">
        <v>893</v>
      </c>
    </row>
    <row r="2261" spans="1:6" x14ac:dyDescent="0.25">
      <c r="C2261" s="53" t="s">
        <v>502</v>
      </c>
      <c r="D2261" s="55" t="s">
        <v>503</v>
      </c>
      <c r="E2261" s="56">
        <v>5142996593</v>
      </c>
      <c r="F2261" s="58">
        <v>0</v>
      </c>
    </row>
    <row r="2262" spans="1:6" x14ac:dyDescent="0.25">
      <c r="C2262" s="53" t="s">
        <v>362</v>
      </c>
      <c r="D2262" s="55" t="s">
        <v>368</v>
      </c>
      <c r="E2262" s="56">
        <v>0</v>
      </c>
      <c r="F2262" s="58">
        <v>5137208582</v>
      </c>
    </row>
    <row r="2263" spans="1:6" x14ac:dyDescent="0.25">
      <c r="C2263" s="53" t="s">
        <v>373</v>
      </c>
      <c r="D2263" s="55" t="s">
        <v>374</v>
      </c>
      <c r="E2263" s="56">
        <v>0</v>
      </c>
      <c r="F2263" s="58">
        <v>5788011</v>
      </c>
    </row>
    <row r="2264" spans="1:6" x14ac:dyDescent="0.25">
      <c r="A2264" s="85">
        <v>43139</v>
      </c>
      <c r="B2264" s="53" t="s">
        <v>887</v>
      </c>
      <c r="C2264" s="53" t="s">
        <v>894</v>
      </c>
    </row>
    <row r="2265" spans="1:6" x14ac:dyDescent="0.25">
      <c r="C2265" s="53" t="s">
        <v>395</v>
      </c>
      <c r="D2265" s="55" t="s">
        <v>397</v>
      </c>
      <c r="E2265" s="56">
        <v>261030309</v>
      </c>
      <c r="F2265" s="58">
        <v>0</v>
      </c>
    </row>
    <row r="2266" spans="1:6" x14ac:dyDescent="0.25">
      <c r="C2266" s="53" t="s">
        <v>364</v>
      </c>
      <c r="D2266" s="55" t="s">
        <v>365</v>
      </c>
      <c r="E2266" s="56">
        <v>0</v>
      </c>
      <c r="F2266" s="58">
        <v>261030309</v>
      </c>
    </row>
    <row r="2267" spans="1:6" x14ac:dyDescent="0.25">
      <c r="A2267" s="85">
        <v>43139</v>
      </c>
      <c r="B2267" s="53" t="s">
        <v>895</v>
      </c>
      <c r="C2267" s="53" t="s">
        <v>896</v>
      </c>
    </row>
    <row r="2268" spans="1:6" x14ac:dyDescent="0.25">
      <c r="C2268" s="53" t="s">
        <v>549</v>
      </c>
      <c r="D2268" s="55" t="s">
        <v>550</v>
      </c>
      <c r="E2268" s="56">
        <v>345567929</v>
      </c>
      <c r="F2268" s="58">
        <v>0</v>
      </c>
    </row>
    <row r="2269" spans="1:6" x14ac:dyDescent="0.25">
      <c r="C2269" s="53" t="s">
        <v>500</v>
      </c>
      <c r="D2269" s="55" t="s">
        <v>501</v>
      </c>
      <c r="E2269" s="56">
        <v>0</v>
      </c>
      <c r="F2269" s="58">
        <v>345567929</v>
      </c>
    </row>
    <row r="2270" spans="1:6" x14ac:dyDescent="0.25">
      <c r="C2270" s="53" t="s">
        <v>408</v>
      </c>
      <c r="D2270" s="55" t="s">
        <v>409</v>
      </c>
      <c r="E2270" s="56">
        <v>467289485</v>
      </c>
      <c r="F2270" s="58">
        <v>0</v>
      </c>
    </row>
    <row r="2271" spans="1:6" x14ac:dyDescent="0.25">
      <c r="C2271" s="53" t="s">
        <v>551</v>
      </c>
      <c r="D2271" s="55" t="s">
        <v>552</v>
      </c>
      <c r="E2271" s="56">
        <v>0</v>
      </c>
      <c r="F2271" s="58">
        <v>467289485</v>
      </c>
    </row>
    <row r="2272" spans="1:6" x14ac:dyDescent="0.25">
      <c r="C2272" s="53" t="s">
        <v>408</v>
      </c>
      <c r="D2272" s="55" t="s">
        <v>409</v>
      </c>
      <c r="E2272" s="56">
        <v>46728949</v>
      </c>
      <c r="F2272" s="58">
        <v>0</v>
      </c>
    </row>
    <row r="2273" spans="1:6" x14ac:dyDescent="0.25">
      <c r="C2273" s="53" t="s">
        <v>553</v>
      </c>
      <c r="D2273" s="55" t="s">
        <v>554</v>
      </c>
      <c r="E2273" s="56">
        <v>0</v>
      </c>
      <c r="F2273" s="58">
        <v>46728949</v>
      </c>
    </row>
    <row r="2274" spans="1:6" x14ac:dyDescent="0.25">
      <c r="A2274" s="85">
        <v>43139</v>
      </c>
      <c r="B2274" s="53" t="s">
        <v>897</v>
      </c>
      <c r="C2274" s="53" t="s">
        <v>898</v>
      </c>
    </row>
    <row r="2275" spans="1:6" x14ac:dyDescent="0.25">
      <c r="C2275" s="53" t="s">
        <v>549</v>
      </c>
      <c r="D2275" s="55" t="s">
        <v>550</v>
      </c>
      <c r="E2275" s="56">
        <v>762979400</v>
      </c>
      <c r="F2275" s="58">
        <v>0</v>
      </c>
    </row>
    <row r="2276" spans="1:6" x14ac:dyDescent="0.25">
      <c r="C2276" s="53" t="s">
        <v>500</v>
      </c>
      <c r="D2276" s="55" t="s">
        <v>501</v>
      </c>
      <c r="E2276" s="56">
        <v>0</v>
      </c>
      <c r="F2276" s="58">
        <v>762979400</v>
      </c>
    </row>
    <row r="2277" spans="1:6" x14ac:dyDescent="0.25">
      <c r="C2277" s="53" t="s">
        <v>408</v>
      </c>
      <c r="D2277" s="55" t="s">
        <v>409</v>
      </c>
      <c r="E2277" s="56">
        <v>837265000</v>
      </c>
      <c r="F2277" s="58">
        <v>0</v>
      </c>
    </row>
    <row r="2278" spans="1:6" x14ac:dyDescent="0.25">
      <c r="C2278" s="53" t="s">
        <v>551</v>
      </c>
      <c r="D2278" s="55" t="s">
        <v>552</v>
      </c>
      <c r="E2278" s="56">
        <v>0</v>
      </c>
      <c r="F2278" s="58">
        <v>837265000</v>
      </c>
    </row>
    <row r="2279" spans="1:6" x14ac:dyDescent="0.25">
      <c r="C2279" s="53" t="s">
        <v>408</v>
      </c>
      <c r="D2279" s="55" t="s">
        <v>409</v>
      </c>
      <c r="E2279" s="56">
        <v>83726500</v>
      </c>
      <c r="F2279" s="58">
        <v>0</v>
      </c>
    </row>
    <row r="2280" spans="1:6" x14ac:dyDescent="0.25">
      <c r="C2280" s="53" t="s">
        <v>553</v>
      </c>
      <c r="D2280" s="55" t="s">
        <v>554</v>
      </c>
      <c r="E2280" s="56">
        <v>0</v>
      </c>
      <c r="F2280" s="58">
        <v>83726500</v>
      </c>
    </row>
    <row r="2281" spans="1:6" x14ac:dyDescent="0.25">
      <c r="A2281" s="85">
        <v>43139</v>
      </c>
      <c r="B2281" s="53" t="s">
        <v>899</v>
      </c>
      <c r="C2281" s="53" t="s">
        <v>900</v>
      </c>
    </row>
    <row r="2282" spans="1:6" x14ac:dyDescent="0.25">
      <c r="C2282" s="53" t="s">
        <v>387</v>
      </c>
      <c r="D2282" s="55" t="s">
        <v>388</v>
      </c>
      <c r="E2282" s="56">
        <v>11363636</v>
      </c>
      <c r="F2282" s="58">
        <v>0</v>
      </c>
    </row>
    <row r="2283" spans="1:6" x14ac:dyDescent="0.25">
      <c r="C2283" s="53" t="s">
        <v>381</v>
      </c>
      <c r="D2283" s="55" t="s">
        <v>382</v>
      </c>
      <c r="E2283" s="56">
        <v>113636364</v>
      </c>
      <c r="F2283" s="58">
        <v>0</v>
      </c>
    </row>
    <row r="2284" spans="1:6" x14ac:dyDescent="0.25">
      <c r="C2284" s="53" t="s">
        <v>391</v>
      </c>
      <c r="D2284" s="55" t="s">
        <v>392</v>
      </c>
      <c r="E2284" s="56">
        <v>0</v>
      </c>
      <c r="F2284" s="58">
        <v>125000000</v>
      </c>
    </row>
    <row r="2285" spans="1:6" x14ac:dyDescent="0.25">
      <c r="A2285" s="85">
        <v>43140</v>
      </c>
      <c r="B2285" s="53" t="s">
        <v>803</v>
      </c>
      <c r="C2285" s="53" t="s">
        <v>901</v>
      </c>
    </row>
    <row r="2286" spans="1:6" x14ac:dyDescent="0.25">
      <c r="C2286" s="53" t="s">
        <v>400</v>
      </c>
      <c r="D2286" s="55" t="s">
        <v>401</v>
      </c>
      <c r="E2286" s="56">
        <v>15600000</v>
      </c>
      <c r="F2286" s="58">
        <v>0</v>
      </c>
    </row>
    <row r="2287" spans="1:6" x14ac:dyDescent="0.25">
      <c r="C2287" s="53" t="s">
        <v>508</v>
      </c>
      <c r="D2287" s="55" t="s">
        <v>509</v>
      </c>
      <c r="E2287" s="56">
        <v>0</v>
      </c>
      <c r="F2287" s="58">
        <v>15600000</v>
      </c>
    </row>
    <row r="2288" spans="1:6" x14ac:dyDescent="0.25">
      <c r="A2288" s="85">
        <v>43140</v>
      </c>
      <c r="B2288" s="53" t="s">
        <v>843</v>
      </c>
      <c r="C2288" s="53" t="s">
        <v>902</v>
      </c>
    </row>
    <row r="2289" spans="1:6" x14ac:dyDescent="0.25">
      <c r="C2289" s="53" t="s">
        <v>400</v>
      </c>
      <c r="D2289" s="55" t="s">
        <v>401</v>
      </c>
      <c r="E2289" s="56">
        <v>5000000</v>
      </c>
      <c r="F2289" s="58">
        <v>0</v>
      </c>
    </row>
    <row r="2290" spans="1:6" x14ac:dyDescent="0.25">
      <c r="C2290" s="53" t="s">
        <v>508</v>
      </c>
      <c r="D2290" s="55" t="s">
        <v>509</v>
      </c>
      <c r="E2290" s="56">
        <v>0</v>
      </c>
      <c r="F2290" s="58">
        <v>5000000</v>
      </c>
    </row>
    <row r="2291" spans="1:6" x14ac:dyDescent="0.25">
      <c r="A2291" s="85">
        <v>43140</v>
      </c>
      <c r="B2291" s="53" t="s">
        <v>903</v>
      </c>
      <c r="C2291" s="53" t="s">
        <v>904</v>
      </c>
    </row>
    <row r="2292" spans="1:6" x14ac:dyDescent="0.25">
      <c r="C2292" s="53" t="s">
        <v>400</v>
      </c>
      <c r="D2292" s="55" t="s">
        <v>401</v>
      </c>
      <c r="E2292" s="56">
        <v>2300000</v>
      </c>
      <c r="F2292" s="58">
        <v>0</v>
      </c>
    </row>
    <row r="2293" spans="1:6" x14ac:dyDescent="0.25">
      <c r="C2293" s="53" t="s">
        <v>508</v>
      </c>
      <c r="D2293" s="55" t="s">
        <v>509</v>
      </c>
      <c r="E2293" s="56">
        <v>0</v>
      </c>
      <c r="F2293" s="58">
        <v>2300000</v>
      </c>
    </row>
    <row r="2294" spans="1:6" x14ac:dyDescent="0.25">
      <c r="A2294" s="85">
        <v>43140</v>
      </c>
      <c r="B2294" s="53" t="s">
        <v>845</v>
      </c>
      <c r="C2294" s="53" t="s">
        <v>905</v>
      </c>
    </row>
    <row r="2295" spans="1:6" x14ac:dyDescent="0.25">
      <c r="C2295" s="53" t="s">
        <v>400</v>
      </c>
      <c r="D2295" s="55" t="s">
        <v>401</v>
      </c>
      <c r="E2295" s="56">
        <v>1500000</v>
      </c>
      <c r="F2295" s="58">
        <v>0</v>
      </c>
    </row>
    <row r="2296" spans="1:6" x14ac:dyDescent="0.25">
      <c r="C2296" s="53" t="s">
        <v>383</v>
      </c>
      <c r="D2296" s="55" t="s">
        <v>384</v>
      </c>
      <c r="E2296" s="56">
        <v>0</v>
      </c>
      <c r="F2296" s="58">
        <v>1500000</v>
      </c>
    </row>
    <row r="2297" spans="1:6" x14ac:dyDescent="0.25">
      <c r="A2297" s="85">
        <v>43140</v>
      </c>
      <c r="B2297" s="53" t="s">
        <v>866</v>
      </c>
      <c r="C2297" s="53" t="s">
        <v>906</v>
      </c>
    </row>
    <row r="2298" spans="1:6" x14ac:dyDescent="0.25">
      <c r="C2298" s="53" t="s">
        <v>400</v>
      </c>
      <c r="D2298" s="55" t="s">
        <v>401</v>
      </c>
      <c r="E2298" s="56">
        <v>400000</v>
      </c>
      <c r="F2298" s="58">
        <v>0</v>
      </c>
    </row>
    <row r="2299" spans="1:6" x14ac:dyDescent="0.25">
      <c r="C2299" s="53" t="s">
        <v>383</v>
      </c>
      <c r="D2299" s="55" t="s">
        <v>384</v>
      </c>
      <c r="E2299" s="56">
        <v>0</v>
      </c>
      <c r="F2299" s="58">
        <v>400000</v>
      </c>
    </row>
    <row r="2300" spans="1:6" x14ac:dyDescent="0.25">
      <c r="A2300" s="85">
        <v>43140</v>
      </c>
      <c r="B2300" s="53" t="s">
        <v>907</v>
      </c>
      <c r="C2300" s="53" t="s">
        <v>908</v>
      </c>
    </row>
    <row r="2301" spans="1:6" x14ac:dyDescent="0.25">
      <c r="C2301" s="53" t="s">
        <v>400</v>
      </c>
      <c r="D2301" s="55" t="s">
        <v>401</v>
      </c>
      <c r="E2301" s="56">
        <v>1800000000</v>
      </c>
      <c r="F2301" s="58">
        <v>0</v>
      </c>
    </row>
    <row r="2302" spans="1:6" x14ac:dyDescent="0.25">
      <c r="C2302" s="53" t="s">
        <v>383</v>
      </c>
      <c r="D2302" s="55" t="s">
        <v>384</v>
      </c>
      <c r="E2302" s="56">
        <v>0</v>
      </c>
      <c r="F2302" s="58">
        <v>1800000000</v>
      </c>
    </row>
    <row r="2303" spans="1:6" x14ac:dyDescent="0.25">
      <c r="A2303" s="85">
        <v>43140</v>
      </c>
      <c r="B2303" s="53" t="s">
        <v>909</v>
      </c>
      <c r="C2303" s="53" t="s">
        <v>910</v>
      </c>
    </row>
    <row r="2304" spans="1:6" x14ac:dyDescent="0.25">
      <c r="C2304" s="53" t="s">
        <v>383</v>
      </c>
      <c r="D2304" s="55" t="s">
        <v>384</v>
      </c>
      <c r="E2304" s="56">
        <v>15600000</v>
      </c>
      <c r="F2304" s="58">
        <v>0</v>
      </c>
    </row>
    <row r="2305" spans="1:6" x14ac:dyDescent="0.25">
      <c r="C2305" s="53" t="s">
        <v>400</v>
      </c>
      <c r="D2305" s="55" t="s">
        <v>401</v>
      </c>
      <c r="E2305" s="56">
        <v>0</v>
      </c>
      <c r="F2305" s="58">
        <v>15600000</v>
      </c>
    </row>
    <row r="2306" spans="1:6" x14ac:dyDescent="0.25">
      <c r="A2306" s="85">
        <v>43140</v>
      </c>
      <c r="B2306" s="53" t="s">
        <v>911</v>
      </c>
      <c r="C2306" s="53" t="s">
        <v>910</v>
      </c>
    </row>
    <row r="2307" spans="1:6" x14ac:dyDescent="0.25">
      <c r="C2307" s="53" t="s">
        <v>383</v>
      </c>
      <c r="D2307" s="55" t="s">
        <v>384</v>
      </c>
      <c r="E2307" s="56">
        <v>5000000</v>
      </c>
      <c r="F2307" s="58">
        <v>0</v>
      </c>
    </row>
    <row r="2308" spans="1:6" x14ac:dyDescent="0.25">
      <c r="C2308" s="53" t="s">
        <v>400</v>
      </c>
      <c r="D2308" s="55" t="s">
        <v>401</v>
      </c>
      <c r="E2308" s="56">
        <v>0</v>
      </c>
      <c r="F2308" s="58">
        <v>5000000</v>
      </c>
    </row>
    <row r="2309" spans="1:6" x14ac:dyDescent="0.25">
      <c r="A2309" s="85">
        <v>43140</v>
      </c>
      <c r="B2309" s="53" t="s">
        <v>912</v>
      </c>
      <c r="C2309" s="53" t="s">
        <v>463</v>
      </c>
    </row>
    <row r="2310" spans="1:6" x14ac:dyDescent="0.25">
      <c r="C2310" s="53" t="s">
        <v>383</v>
      </c>
      <c r="D2310" s="55" t="s">
        <v>384</v>
      </c>
      <c r="E2310" s="56">
        <v>5000000</v>
      </c>
      <c r="F2310" s="58">
        <v>0</v>
      </c>
    </row>
    <row r="2311" spans="1:6" x14ac:dyDescent="0.25">
      <c r="C2311" s="53" t="s">
        <v>400</v>
      </c>
      <c r="D2311" s="55" t="s">
        <v>401</v>
      </c>
      <c r="E2311" s="56">
        <v>0</v>
      </c>
      <c r="F2311" s="58">
        <v>5000000</v>
      </c>
    </row>
    <row r="2312" spans="1:6" x14ac:dyDescent="0.25">
      <c r="A2312" s="85">
        <v>43140</v>
      </c>
      <c r="B2312" s="53" t="s">
        <v>913</v>
      </c>
      <c r="C2312" s="53" t="s">
        <v>914</v>
      </c>
    </row>
    <row r="2313" spans="1:6" x14ac:dyDescent="0.25">
      <c r="C2313" s="53" t="s">
        <v>387</v>
      </c>
      <c r="D2313" s="55" t="s">
        <v>388</v>
      </c>
      <c r="E2313" s="56">
        <v>363861</v>
      </c>
      <c r="F2313" s="58">
        <v>0</v>
      </c>
    </row>
    <row r="2314" spans="1:6" x14ac:dyDescent="0.25">
      <c r="C2314" s="53" t="s">
        <v>709</v>
      </c>
      <c r="D2314" s="55" t="s">
        <v>710</v>
      </c>
      <c r="E2314" s="56">
        <v>3638619</v>
      </c>
      <c r="F2314" s="58">
        <v>0</v>
      </c>
    </row>
    <row r="2315" spans="1:6" x14ac:dyDescent="0.25">
      <c r="C2315" s="53" t="s">
        <v>400</v>
      </c>
      <c r="D2315" s="55" t="s">
        <v>401</v>
      </c>
      <c r="E2315" s="56">
        <v>0</v>
      </c>
      <c r="F2315" s="58">
        <v>4002480</v>
      </c>
    </row>
    <row r="2316" spans="1:6" x14ac:dyDescent="0.25">
      <c r="A2316" s="85">
        <v>43140</v>
      </c>
      <c r="B2316" s="53" t="s">
        <v>915</v>
      </c>
      <c r="C2316" s="53" t="s">
        <v>916</v>
      </c>
    </row>
    <row r="2317" spans="1:6" x14ac:dyDescent="0.25">
      <c r="C2317" s="53" t="s">
        <v>387</v>
      </c>
      <c r="D2317" s="55" t="s">
        <v>388</v>
      </c>
      <c r="E2317" s="56">
        <v>32000</v>
      </c>
      <c r="F2317" s="58">
        <v>0</v>
      </c>
    </row>
    <row r="2318" spans="1:6" x14ac:dyDescent="0.25">
      <c r="C2318" s="53" t="s">
        <v>381</v>
      </c>
      <c r="D2318" s="55" t="s">
        <v>382</v>
      </c>
      <c r="E2318" s="56">
        <v>320000</v>
      </c>
      <c r="F2318" s="58">
        <v>0</v>
      </c>
    </row>
    <row r="2319" spans="1:6" x14ac:dyDescent="0.25">
      <c r="C2319" s="53" t="s">
        <v>400</v>
      </c>
      <c r="D2319" s="55" t="s">
        <v>401</v>
      </c>
      <c r="E2319" s="56">
        <v>0</v>
      </c>
      <c r="F2319" s="58">
        <v>352000</v>
      </c>
    </row>
    <row r="2320" spans="1:6" x14ac:dyDescent="0.25">
      <c r="A2320" s="85">
        <v>43140</v>
      </c>
      <c r="B2320" s="53" t="s">
        <v>917</v>
      </c>
      <c r="C2320" s="53" t="s">
        <v>910</v>
      </c>
    </row>
    <row r="2321" spans="1:6" x14ac:dyDescent="0.25">
      <c r="C2321" s="53" t="s">
        <v>383</v>
      </c>
      <c r="D2321" s="55" t="s">
        <v>384</v>
      </c>
      <c r="E2321" s="56">
        <v>2300000</v>
      </c>
      <c r="F2321" s="58">
        <v>0</v>
      </c>
    </row>
    <row r="2322" spans="1:6" x14ac:dyDescent="0.25">
      <c r="C2322" s="53" t="s">
        <v>400</v>
      </c>
      <c r="D2322" s="55" t="s">
        <v>401</v>
      </c>
      <c r="E2322" s="56">
        <v>0</v>
      </c>
      <c r="F2322" s="58">
        <v>2300000</v>
      </c>
    </row>
    <row r="2323" spans="1:6" x14ac:dyDescent="0.25">
      <c r="A2323" s="85">
        <v>43140</v>
      </c>
      <c r="B2323" s="53" t="s">
        <v>918</v>
      </c>
      <c r="C2323" s="53" t="s">
        <v>919</v>
      </c>
    </row>
    <row r="2324" spans="1:6" x14ac:dyDescent="0.25">
      <c r="C2324" s="53" t="s">
        <v>387</v>
      </c>
      <c r="D2324" s="55" t="s">
        <v>388</v>
      </c>
      <c r="E2324" s="56">
        <v>180200</v>
      </c>
      <c r="F2324" s="58">
        <v>0</v>
      </c>
    </row>
    <row r="2325" spans="1:6" x14ac:dyDescent="0.25">
      <c r="C2325" s="53" t="s">
        <v>381</v>
      </c>
      <c r="D2325" s="55" t="s">
        <v>382</v>
      </c>
      <c r="E2325" s="56">
        <v>1802000</v>
      </c>
      <c r="F2325" s="58">
        <v>0</v>
      </c>
    </row>
    <row r="2326" spans="1:6" x14ac:dyDescent="0.25">
      <c r="C2326" s="53" t="s">
        <v>400</v>
      </c>
      <c r="D2326" s="55" t="s">
        <v>401</v>
      </c>
      <c r="E2326" s="56">
        <v>0</v>
      </c>
      <c r="F2326" s="58">
        <v>1982200</v>
      </c>
    </row>
    <row r="2327" spans="1:6" x14ac:dyDescent="0.25">
      <c r="A2327" s="85">
        <v>43140</v>
      </c>
      <c r="B2327" s="53" t="s">
        <v>920</v>
      </c>
      <c r="C2327" s="53" t="s">
        <v>449</v>
      </c>
    </row>
    <row r="2328" spans="1:6" x14ac:dyDescent="0.25">
      <c r="C2328" s="53" t="s">
        <v>383</v>
      </c>
      <c r="D2328" s="55" t="s">
        <v>384</v>
      </c>
      <c r="E2328" s="56">
        <v>2000000</v>
      </c>
      <c r="F2328" s="58">
        <v>0</v>
      </c>
    </row>
    <row r="2329" spans="1:6" x14ac:dyDescent="0.25">
      <c r="C2329" s="53" t="s">
        <v>400</v>
      </c>
      <c r="D2329" s="55" t="s">
        <v>401</v>
      </c>
      <c r="E2329" s="56">
        <v>0</v>
      </c>
      <c r="F2329" s="58">
        <v>2000000</v>
      </c>
    </row>
    <row r="2330" spans="1:6" x14ac:dyDescent="0.25">
      <c r="A2330" s="85">
        <v>43140</v>
      </c>
      <c r="B2330" s="53" t="s">
        <v>921</v>
      </c>
      <c r="C2330" s="53" t="s">
        <v>519</v>
      </c>
    </row>
    <row r="2331" spans="1:6" x14ac:dyDescent="0.25">
      <c r="C2331" s="53" t="s">
        <v>383</v>
      </c>
      <c r="D2331" s="55" t="s">
        <v>384</v>
      </c>
      <c r="E2331" s="56">
        <v>181000</v>
      </c>
      <c r="F2331" s="58">
        <v>0</v>
      </c>
    </row>
    <row r="2332" spans="1:6" x14ac:dyDescent="0.25">
      <c r="C2332" s="53" t="s">
        <v>400</v>
      </c>
      <c r="D2332" s="55" t="s">
        <v>401</v>
      </c>
      <c r="E2332" s="56">
        <v>0</v>
      </c>
      <c r="F2332" s="58">
        <v>181000</v>
      </c>
    </row>
    <row r="2333" spans="1:6" x14ac:dyDescent="0.25">
      <c r="A2333" s="85">
        <v>43140</v>
      </c>
      <c r="B2333" s="53" t="s">
        <v>922</v>
      </c>
      <c r="C2333" s="53" t="s">
        <v>463</v>
      </c>
    </row>
    <row r="2334" spans="1:6" x14ac:dyDescent="0.25">
      <c r="C2334" s="53" t="s">
        <v>383</v>
      </c>
      <c r="D2334" s="55" t="s">
        <v>384</v>
      </c>
      <c r="E2334" s="56">
        <v>140000</v>
      </c>
      <c r="F2334" s="58">
        <v>0</v>
      </c>
    </row>
    <row r="2335" spans="1:6" x14ac:dyDescent="0.25">
      <c r="C2335" s="53" t="s">
        <v>400</v>
      </c>
      <c r="D2335" s="55" t="s">
        <v>401</v>
      </c>
      <c r="E2335" s="56">
        <v>0</v>
      </c>
      <c r="F2335" s="58">
        <v>140000</v>
      </c>
    </row>
    <row r="2336" spans="1:6" x14ac:dyDescent="0.25">
      <c r="A2336" s="85">
        <v>43140</v>
      </c>
      <c r="B2336" s="53" t="s">
        <v>923</v>
      </c>
      <c r="C2336" s="53" t="s">
        <v>924</v>
      </c>
    </row>
    <row r="2337" spans="1:6" x14ac:dyDescent="0.25">
      <c r="C2337" s="53" t="s">
        <v>381</v>
      </c>
      <c r="D2337" s="55" t="s">
        <v>382</v>
      </c>
      <c r="E2337" s="56">
        <v>2026217</v>
      </c>
      <c r="F2337" s="58">
        <v>0</v>
      </c>
    </row>
    <row r="2338" spans="1:6" x14ac:dyDescent="0.25">
      <c r="C2338" s="53" t="s">
        <v>400</v>
      </c>
      <c r="D2338" s="55" t="s">
        <v>401</v>
      </c>
      <c r="E2338" s="56">
        <v>0</v>
      </c>
      <c r="F2338" s="58">
        <v>2026217</v>
      </c>
    </row>
    <row r="2339" spans="1:6" x14ac:dyDescent="0.25">
      <c r="A2339" s="85">
        <v>43140</v>
      </c>
      <c r="B2339" s="53" t="s">
        <v>925</v>
      </c>
      <c r="C2339" s="53" t="s">
        <v>867</v>
      </c>
    </row>
    <row r="2340" spans="1:6" x14ac:dyDescent="0.25">
      <c r="C2340" s="53" t="s">
        <v>663</v>
      </c>
      <c r="D2340" s="55" t="s">
        <v>664</v>
      </c>
      <c r="E2340" s="56">
        <v>5099625</v>
      </c>
      <c r="F2340" s="58">
        <v>0</v>
      </c>
    </row>
    <row r="2341" spans="1:6" x14ac:dyDescent="0.25">
      <c r="C2341" s="53" t="s">
        <v>400</v>
      </c>
      <c r="D2341" s="55" t="s">
        <v>401</v>
      </c>
      <c r="E2341" s="56">
        <v>0</v>
      </c>
      <c r="F2341" s="58">
        <v>5099625</v>
      </c>
    </row>
    <row r="2342" spans="1:6" x14ac:dyDescent="0.25">
      <c r="A2342" s="85">
        <v>43140</v>
      </c>
      <c r="B2342" s="53" t="s">
        <v>926</v>
      </c>
      <c r="C2342" s="53" t="s">
        <v>867</v>
      </c>
    </row>
    <row r="2343" spans="1:6" x14ac:dyDescent="0.25">
      <c r="C2343" s="53" t="s">
        <v>663</v>
      </c>
      <c r="D2343" s="55" t="s">
        <v>664</v>
      </c>
      <c r="E2343" s="56">
        <v>1800000</v>
      </c>
      <c r="F2343" s="58">
        <v>0</v>
      </c>
    </row>
    <row r="2344" spans="1:6" x14ac:dyDescent="0.25">
      <c r="C2344" s="53" t="s">
        <v>400</v>
      </c>
      <c r="D2344" s="55" t="s">
        <v>401</v>
      </c>
      <c r="E2344" s="56">
        <v>0</v>
      </c>
      <c r="F2344" s="58">
        <v>1800000</v>
      </c>
    </row>
    <row r="2345" spans="1:6" x14ac:dyDescent="0.25">
      <c r="A2345" s="85">
        <v>43140</v>
      </c>
      <c r="B2345" s="53" t="s">
        <v>927</v>
      </c>
      <c r="C2345" s="53" t="s">
        <v>928</v>
      </c>
    </row>
    <row r="2346" spans="1:6" x14ac:dyDescent="0.25">
      <c r="C2346" s="53" t="s">
        <v>709</v>
      </c>
      <c r="D2346" s="55" t="s">
        <v>710</v>
      </c>
      <c r="E2346" s="56">
        <v>2067819</v>
      </c>
      <c r="F2346" s="58">
        <v>0</v>
      </c>
    </row>
    <row r="2347" spans="1:6" x14ac:dyDescent="0.25">
      <c r="C2347" s="53" t="s">
        <v>387</v>
      </c>
      <c r="D2347" s="55" t="s">
        <v>388</v>
      </c>
      <c r="E2347" s="56">
        <v>206334</v>
      </c>
      <c r="F2347" s="58">
        <v>0</v>
      </c>
    </row>
    <row r="2348" spans="1:6" x14ac:dyDescent="0.25">
      <c r="C2348" s="53" t="s">
        <v>400</v>
      </c>
      <c r="D2348" s="55" t="s">
        <v>401</v>
      </c>
      <c r="E2348" s="56">
        <v>0</v>
      </c>
      <c r="F2348" s="58">
        <v>2274153</v>
      </c>
    </row>
    <row r="2349" spans="1:6" x14ac:dyDescent="0.25">
      <c r="A2349" s="85">
        <v>43140</v>
      </c>
      <c r="B2349" s="53" t="s">
        <v>929</v>
      </c>
      <c r="C2349" s="53" t="s">
        <v>463</v>
      </c>
    </row>
    <row r="2350" spans="1:6" x14ac:dyDescent="0.25">
      <c r="C2350" s="53" t="s">
        <v>383</v>
      </c>
      <c r="D2350" s="55" t="s">
        <v>384</v>
      </c>
      <c r="E2350" s="56">
        <v>440000</v>
      </c>
      <c r="F2350" s="58">
        <v>0</v>
      </c>
    </row>
    <row r="2351" spans="1:6" x14ac:dyDescent="0.25">
      <c r="C2351" s="53" t="s">
        <v>400</v>
      </c>
      <c r="D2351" s="55" t="s">
        <v>401</v>
      </c>
      <c r="E2351" s="56">
        <v>0</v>
      </c>
      <c r="F2351" s="58">
        <v>440000</v>
      </c>
    </row>
    <row r="2352" spans="1:6" x14ac:dyDescent="0.25">
      <c r="A2352" s="85">
        <v>43140</v>
      </c>
      <c r="B2352" s="53" t="s">
        <v>930</v>
      </c>
      <c r="C2352" s="53" t="s">
        <v>413</v>
      </c>
    </row>
    <row r="2353" spans="1:6" x14ac:dyDescent="0.25">
      <c r="C2353" s="53" t="s">
        <v>414</v>
      </c>
      <c r="D2353" s="55" t="s">
        <v>415</v>
      </c>
      <c r="E2353" s="56">
        <v>1000000000</v>
      </c>
      <c r="F2353" s="58">
        <v>0</v>
      </c>
    </row>
    <row r="2354" spans="1:6" x14ac:dyDescent="0.25">
      <c r="C2354" s="53" t="s">
        <v>400</v>
      </c>
      <c r="D2354" s="55" t="s">
        <v>401</v>
      </c>
      <c r="E2354" s="56">
        <v>0</v>
      </c>
      <c r="F2354" s="58">
        <v>1000000000</v>
      </c>
    </row>
    <row r="2355" spans="1:6" x14ac:dyDescent="0.25">
      <c r="A2355" s="85">
        <v>43140</v>
      </c>
      <c r="B2355" s="53" t="s">
        <v>931</v>
      </c>
      <c r="C2355" s="53" t="s">
        <v>776</v>
      </c>
    </row>
    <row r="2356" spans="1:6" x14ac:dyDescent="0.25">
      <c r="C2356" s="53" t="s">
        <v>402</v>
      </c>
      <c r="D2356" s="55" t="s">
        <v>403</v>
      </c>
      <c r="E2356" s="56">
        <v>800000000</v>
      </c>
      <c r="F2356" s="58">
        <v>0</v>
      </c>
    </row>
    <row r="2357" spans="1:6" x14ac:dyDescent="0.25">
      <c r="C2357" s="53" t="s">
        <v>400</v>
      </c>
      <c r="D2357" s="55" t="s">
        <v>401</v>
      </c>
      <c r="E2357" s="56">
        <v>0</v>
      </c>
      <c r="F2357" s="58">
        <v>800000000</v>
      </c>
    </row>
    <row r="2358" spans="1:6" x14ac:dyDescent="0.25">
      <c r="A2358" s="85">
        <v>43140</v>
      </c>
      <c r="B2358" s="53" t="s">
        <v>932</v>
      </c>
      <c r="C2358" s="53" t="s">
        <v>463</v>
      </c>
    </row>
    <row r="2359" spans="1:6" x14ac:dyDescent="0.25">
      <c r="C2359" s="53" t="s">
        <v>383</v>
      </c>
      <c r="D2359" s="55" t="s">
        <v>384</v>
      </c>
      <c r="E2359" s="56">
        <v>3022000</v>
      </c>
      <c r="F2359" s="58">
        <v>0</v>
      </c>
    </row>
    <row r="2360" spans="1:6" x14ac:dyDescent="0.25">
      <c r="C2360" s="53" t="s">
        <v>400</v>
      </c>
      <c r="D2360" s="55" t="s">
        <v>401</v>
      </c>
      <c r="E2360" s="56">
        <v>0</v>
      </c>
      <c r="F2360" s="58">
        <v>3022000</v>
      </c>
    </row>
    <row r="2361" spans="1:6" x14ac:dyDescent="0.25">
      <c r="A2361" s="85">
        <v>43140</v>
      </c>
      <c r="B2361" s="53" t="s">
        <v>933</v>
      </c>
      <c r="C2361" s="53" t="s">
        <v>934</v>
      </c>
    </row>
    <row r="2362" spans="1:6" x14ac:dyDescent="0.25">
      <c r="C2362" s="53" t="s">
        <v>364</v>
      </c>
      <c r="D2362" s="55" t="s">
        <v>365</v>
      </c>
      <c r="E2362" s="56">
        <v>616107</v>
      </c>
      <c r="F2362" s="58">
        <v>0</v>
      </c>
    </row>
    <row r="2363" spans="1:6" x14ac:dyDescent="0.25">
      <c r="C2363" s="53" t="s">
        <v>408</v>
      </c>
      <c r="D2363" s="55" t="s">
        <v>409</v>
      </c>
      <c r="E2363" s="56">
        <v>0</v>
      </c>
      <c r="F2363" s="58">
        <v>616107</v>
      </c>
    </row>
    <row r="2364" spans="1:6" x14ac:dyDescent="0.25">
      <c r="A2364" s="85">
        <v>43140</v>
      </c>
      <c r="B2364" s="53" t="s">
        <v>935</v>
      </c>
      <c r="C2364" s="53" t="s">
        <v>568</v>
      </c>
    </row>
    <row r="2365" spans="1:6" x14ac:dyDescent="0.25">
      <c r="C2365" s="53" t="s">
        <v>364</v>
      </c>
      <c r="D2365" s="55" t="s">
        <v>365</v>
      </c>
      <c r="E2365" s="56">
        <v>1311444000</v>
      </c>
      <c r="F2365" s="58">
        <v>0</v>
      </c>
    </row>
    <row r="2366" spans="1:6" x14ac:dyDescent="0.25">
      <c r="C2366" s="53" t="s">
        <v>408</v>
      </c>
      <c r="D2366" s="55" t="s">
        <v>409</v>
      </c>
      <c r="E2366" s="56">
        <v>0</v>
      </c>
      <c r="F2366" s="58">
        <v>1311444000</v>
      </c>
    </row>
    <row r="2367" spans="1:6" x14ac:dyDescent="0.25">
      <c r="A2367" s="85">
        <v>43140</v>
      </c>
      <c r="B2367" s="53" t="s">
        <v>936</v>
      </c>
      <c r="C2367" s="53" t="s">
        <v>471</v>
      </c>
    </row>
    <row r="2368" spans="1:6" x14ac:dyDescent="0.25">
      <c r="C2368" s="53" t="s">
        <v>364</v>
      </c>
      <c r="D2368" s="55" t="s">
        <v>365</v>
      </c>
      <c r="E2368" s="56">
        <v>34050000000</v>
      </c>
      <c r="F2368" s="58">
        <v>0</v>
      </c>
    </row>
    <row r="2369" spans="1:6" x14ac:dyDescent="0.25">
      <c r="C2369" s="53" t="s">
        <v>408</v>
      </c>
      <c r="D2369" s="55" t="s">
        <v>409</v>
      </c>
      <c r="E2369" s="56">
        <v>0</v>
      </c>
      <c r="F2369" s="58">
        <v>34050000000</v>
      </c>
    </row>
    <row r="2370" spans="1:6" x14ac:dyDescent="0.25">
      <c r="A2370" s="85">
        <v>43140</v>
      </c>
      <c r="B2370" s="53" t="s">
        <v>937</v>
      </c>
      <c r="C2370" s="53" t="s">
        <v>938</v>
      </c>
    </row>
    <row r="2371" spans="1:6" x14ac:dyDescent="0.25">
      <c r="C2371" s="53" t="s">
        <v>364</v>
      </c>
      <c r="D2371" s="55" t="s">
        <v>365</v>
      </c>
      <c r="E2371" s="56">
        <v>64314820</v>
      </c>
      <c r="F2371" s="58">
        <v>0</v>
      </c>
    </row>
    <row r="2372" spans="1:6" x14ac:dyDescent="0.25">
      <c r="C2372" s="53" t="s">
        <v>408</v>
      </c>
      <c r="D2372" s="55" t="s">
        <v>409</v>
      </c>
      <c r="E2372" s="56">
        <v>0</v>
      </c>
      <c r="F2372" s="58">
        <v>64314820</v>
      </c>
    </row>
    <row r="2373" spans="1:6" x14ac:dyDescent="0.25">
      <c r="A2373" s="85">
        <v>43140</v>
      </c>
      <c r="B2373" s="53" t="s">
        <v>939</v>
      </c>
      <c r="C2373" s="53" t="s">
        <v>526</v>
      </c>
    </row>
    <row r="2374" spans="1:6" x14ac:dyDescent="0.25">
      <c r="C2374" s="53" t="s">
        <v>364</v>
      </c>
      <c r="D2374" s="55" t="s">
        <v>365</v>
      </c>
      <c r="E2374" s="56">
        <v>1500000000</v>
      </c>
      <c r="F2374" s="58">
        <v>0</v>
      </c>
    </row>
    <row r="2375" spans="1:6" x14ac:dyDescent="0.25">
      <c r="C2375" s="53" t="s">
        <v>408</v>
      </c>
      <c r="D2375" s="55" t="s">
        <v>409</v>
      </c>
      <c r="E2375" s="56">
        <v>0</v>
      </c>
      <c r="F2375" s="58">
        <v>1500000000</v>
      </c>
    </row>
    <row r="2376" spans="1:6" x14ac:dyDescent="0.25">
      <c r="A2376" s="85">
        <v>43140</v>
      </c>
      <c r="B2376" s="53" t="s">
        <v>940</v>
      </c>
      <c r="C2376" s="53" t="s">
        <v>603</v>
      </c>
    </row>
    <row r="2377" spans="1:6" x14ac:dyDescent="0.25">
      <c r="C2377" s="53" t="s">
        <v>364</v>
      </c>
      <c r="D2377" s="55" t="s">
        <v>365</v>
      </c>
      <c r="E2377" s="56">
        <v>175676000</v>
      </c>
      <c r="F2377" s="58">
        <v>0</v>
      </c>
    </row>
    <row r="2378" spans="1:6" x14ac:dyDescent="0.25">
      <c r="C2378" s="53" t="s">
        <v>408</v>
      </c>
      <c r="D2378" s="55" t="s">
        <v>409</v>
      </c>
      <c r="E2378" s="56">
        <v>0</v>
      </c>
      <c r="F2378" s="58">
        <v>175676000</v>
      </c>
    </row>
    <row r="2379" spans="1:6" x14ac:dyDescent="0.25">
      <c r="A2379" s="85">
        <v>43140</v>
      </c>
      <c r="B2379" s="53" t="s">
        <v>941</v>
      </c>
      <c r="C2379" s="53" t="s">
        <v>775</v>
      </c>
    </row>
    <row r="2380" spans="1:6" x14ac:dyDescent="0.25">
      <c r="C2380" s="53" t="s">
        <v>364</v>
      </c>
      <c r="D2380" s="55" t="s">
        <v>365</v>
      </c>
      <c r="E2380" s="56">
        <v>16632000</v>
      </c>
      <c r="F2380" s="58">
        <v>0</v>
      </c>
    </row>
    <row r="2381" spans="1:6" x14ac:dyDescent="0.25">
      <c r="C2381" s="53" t="s">
        <v>383</v>
      </c>
      <c r="D2381" s="55" t="s">
        <v>384</v>
      </c>
      <c r="E2381" s="56">
        <v>0</v>
      </c>
      <c r="F2381" s="58">
        <v>16632000</v>
      </c>
    </row>
    <row r="2382" spans="1:6" x14ac:dyDescent="0.25">
      <c r="A2382" s="85">
        <v>43140</v>
      </c>
      <c r="B2382" s="53" t="s">
        <v>933</v>
      </c>
      <c r="C2382" s="53" t="s">
        <v>942</v>
      </c>
    </row>
    <row r="2383" spans="1:6" x14ac:dyDescent="0.25">
      <c r="C2383" s="53" t="s">
        <v>432</v>
      </c>
      <c r="D2383" s="55" t="s">
        <v>433</v>
      </c>
      <c r="E2383" s="56">
        <v>3627582863</v>
      </c>
      <c r="F2383" s="58">
        <v>0</v>
      </c>
    </row>
    <row r="2384" spans="1:6" x14ac:dyDescent="0.25">
      <c r="C2384" s="53" t="s">
        <v>364</v>
      </c>
      <c r="D2384" s="55" t="s">
        <v>365</v>
      </c>
      <c r="E2384" s="56">
        <v>0</v>
      </c>
      <c r="F2384" s="58">
        <v>3627582863</v>
      </c>
    </row>
    <row r="2385" spans="1:6" x14ac:dyDescent="0.25">
      <c r="A2385" s="85">
        <v>43140</v>
      </c>
      <c r="B2385" s="53" t="s">
        <v>935</v>
      </c>
      <c r="C2385" s="53" t="s">
        <v>943</v>
      </c>
    </row>
    <row r="2386" spans="1:6" x14ac:dyDescent="0.25">
      <c r="C2386" s="53" t="s">
        <v>508</v>
      </c>
      <c r="D2386" s="55" t="s">
        <v>509</v>
      </c>
      <c r="E2386" s="56">
        <v>83108252</v>
      </c>
      <c r="F2386" s="58">
        <v>0</v>
      </c>
    </row>
    <row r="2387" spans="1:6" x14ac:dyDescent="0.25">
      <c r="C2387" s="53" t="s">
        <v>364</v>
      </c>
      <c r="D2387" s="55" t="s">
        <v>365</v>
      </c>
      <c r="E2387" s="56">
        <v>0</v>
      </c>
      <c r="F2387" s="58">
        <v>83108252</v>
      </c>
    </row>
    <row r="2388" spans="1:6" x14ac:dyDescent="0.25">
      <c r="A2388" s="85">
        <v>43140</v>
      </c>
      <c r="B2388" s="53" t="s">
        <v>936</v>
      </c>
      <c r="C2388" s="53" t="s">
        <v>944</v>
      </c>
    </row>
    <row r="2389" spans="1:6" x14ac:dyDescent="0.25">
      <c r="C2389" s="53" t="s">
        <v>383</v>
      </c>
      <c r="D2389" s="55" t="s">
        <v>384</v>
      </c>
      <c r="E2389" s="56">
        <v>1800000000</v>
      </c>
      <c r="F2389" s="58">
        <v>0</v>
      </c>
    </row>
    <row r="2390" spans="1:6" x14ac:dyDescent="0.25">
      <c r="C2390" s="53" t="s">
        <v>364</v>
      </c>
      <c r="D2390" s="55" t="s">
        <v>365</v>
      </c>
      <c r="E2390" s="56">
        <v>0</v>
      </c>
      <c r="F2390" s="58">
        <v>1800000000</v>
      </c>
    </row>
    <row r="2391" spans="1:6" x14ac:dyDescent="0.25">
      <c r="A2391" s="85">
        <v>43140</v>
      </c>
      <c r="B2391" s="53" t="s">
        <v>937</v>
      </c>
      <c r="C2391" s="53" t="s">
        <v>411</v>
      </c>
    </row>
    <row r="2392" spans="1:6" x14ac:dyDescent="0.25">
      <c r="C2392" s="53" t="s">
        <v>391</v>
      </c>
      <c r="D2392" s="55" t="s">
        <v>392</v>
      </c>
      <c r="E2392" s="56">
        <v>16300000000</v>
      </c>
      <c r="F2392" s="58">
        <v>0</v>
      </c>
    </row>
    <row r="2393" spans="1:6" x14ac:dyDescent="0.25">
      <c r="C2393" s="53" t="s">
        <v>364</v>
      </c>
      <c r="D2393" s="55" t="s">
        <v>365</v>
      </c>
      <c r="E2393" s="56">
        <v>0</v>
      </c>
      <c r="F2393" s="58">
        <v>16300000000</v>
      </c>
    </row>
    <row r="2394" spans="1:6" x14ac:dyDescent="0.25">
      <c r="A2394" s="85">
        <v>43140</v>
      </c>
      <c r="B2394" s="53" t="s">
        <v>939</v>
      </c>
      <c r="C2394" s="53" t="s">
        <v>570</v>
      </c>
    </row>
    <row r="2395" spans="1:6" x14ac:dyDescent="0.25">
      <c r="C2395" s="53" t="s">
        <v>387</v>
      </c>
      <c r="D2395" s="55" t="s">
        <v>388</v>
      </c>
      <c r="E2395" s="56">
        <v>360909</v>
      </c>
      <c r="F2395" s="58">
        <v>0</v>
      </c>
    </row>
    <row r="2396" spans="1:6" x14ac:dyDescent="0.25">
      <c r="C2396" s="53" t="s">
        <v>381</v>
      </c>
      <c r="D2396" s="55" t="s">
        <v>382</v>
      </c>
      <c r="E2396" s="56">
        <v>3799091</v>
      </c>
      <c r="F2396" s="58">
        <v>0</v>
      </c>
    </row>
    <row r="2397" spans="1:6" x14ac:dyDescent="0.25">
      <c r="C2397" s="53" t="s">
        <v>364</v>
      </c>
      <c r="D2397" s="55" t="s">
        <v>365</v>
      </c>
      <c r="E2397" s="56">
        <v>0</v>
      </c>
      <c r="F2397" s="58">
        <v>4160000</v>
      </c>
    </row>
    <row r="2398" spans="1:6" x14ac:dyDescent="0.25">
      <c r="A2398" s="85">
        <v>43140</v>
      </c>
      <c r="B2398" s="53" t="s">
        <v>940</v>
      </c>
      <c r="C2398" s="53" t="s">
        <v>945</v>
      </c>
    </row>
    <row r="2399" spans="1:6" x14ac:dyDescent="0.25">
      <c r="C2399" s="53" t="s">
        <v>387</v>
      </c>
      <c r="D2399" s="55" t="s">
        <v>388</v>
      </c>
      <c r="E2399" s="56">
        <v>150000</v>
      </c>
      <c r="F2399" s="58">
        <v>0</v>
      </c>
    </row>
    <row r="2400" spans="1:6" x14ac:dyDescent="0.25">
      <c r="C2400" s="53" t="s">
        <v>381</v>
      </c>
      <c r="D2400" s="55" t="s">
        <v>382</v>
      </c>
      <c r="E2400" s="56">
        <v>1500000</v>
      </c>
      <c r="F2400" s="58">
        <v>0</v>
      </c>
    </row>
    <row r="2401" spans="1:6" x14ac:dyDescent="0.25">
      <c r="C2401" s="53" t="s">
        <v>364</v>
      </c>
      <c r="D2401" s="55" t="s">
        <v>365</v>
      </c>
      <c r="E2401" s="56">
        <v>0</v>
      </c>
      <c r="F2401" s="58">
        <v>1650000</v>
      </c>
    </row>
    <row r="2402" spans="1:6" x14ac:dyDescent="0.25">
      <c r="A2402" s="85">
        <v>43140</v>
      </c>
      <c r="B2402" s="53" t="s">
        <v>946</v>
      </c>
      <c r="C2402" s="53" t="s">
        <v>947</v>
      </c>
    </row>
    <row r="2403" spans="1:6" x14ac:dyDescent="0.25">
      <c r="C2403" s="53" t="s">
        <v>387</v>
      </c>
      <c r="D2403" s="55" t="s">
        <v>388</v>
      </c>
      <c r="E2403" s="56">
        <v>131818</v>
      </c>
      <c r="F2403" s="58">
        <v>0</v>
      </c>
    </row>
    <row r="2404" spans="1:6" x14ac:dyDescent="0.25">
      <c r="C2404" s="53" t="s">
        <v>381</v>
      </c>
      <c r="D2404" s="55" t="s">
        <v>382</v>
      </c>
      <c r="E2404" s="56">
        <v>1318182</v>
      </c>
      <c r="F2404" s="58">
        <v>0</v>
      </c>
    </row>
    <row r="2405" spans="1:6" x14ac:dyDescent="0.25">
      <c r="C2405" s="53" t="s">
        <v>364</v>
      </c>
      <c r="D2405" s="55" t="s">
        <v>365</v>
      </c>
      <c r="E2405" s="56">
        <v>0</v>
      </c>
      <c r="F2405" s="58">
        <v>1450000</v>
      </c>
    </row>
    <row r="2406" spans="1:6" x14ac:dyDescent="0.25">
      <c r="A2406" s="85">
        <v>43140</v>
      </c>
      <c r="B2406" s="53" t="s">
        <v>948</v>
      </c>
      <c r="C2406" s="53" t="s">
        <v>949</v>
      </c>
    </row>
    <row r="2407" spans="1:6" x14ac:dyDescent="0.25">
      <c r="C2407" s="53" t="s">
        <v>387</v>
      </c>
      <c r="D2407" s="55" t="s">
        <v>388</v>
      </c>
      <c r="E2407" s="56">
        <v>175091</v>
      </c>
      <c r="F2407" s="58">
        <v>0</v>
      </c>
    </row>
    <row r="2408" spans="1:6" x14ac:dyDescent="0.25">
      <c r="C2408" s="53" t="s">
        <v>381</v>
      </c>
      <c r="D2408" s="55" t="s">
        <v>382</v>
      </c>
      <c r="E2408" s="56">
        <v>1750909</v>
      </c>
      <c r="F2408" s="58">
        <v>0</v>
      </c>
    </row>
    <row r="2409" spans="1:6" x14ac:dyDescent="0.25">
      <c r="C2409" s="53" t="s">
        <v>364</v>
      </c>
      <c r="D2409" s="55" t="s">
        <v>365</v>
      </c>
      <c r="E2409" s="56">
        <v>0</v>
      </c>
      <c r="F2409" s="58">
        <v>1926000</v>
      </c>
    </row>
    <row r="2410" spans="1:6" x14ac:dyDescent="0.25">
      <c r="A2410" s="85">
        <v>43140</v>
      </c>
      <c r="B2410" s="53" t="s">
        <v>950</v>
      </c>
      <c r="C2410" s="53" t="s">
        <v>951</v>
      </c>
    </row>
    <row r="2411" spans="1:6" x14ac:dyDescent="0.25">
      <c r="C2411" s="53" t="s">
        <v>391</v>
      </c>
      <c r="D2411" s="55" t="s">
        <v>392</v>
      </c>
      <c r="E2411" s="56">
        <v>6204000</v>
      </c>
      <c r="F2411" s="58">
        <v>0</v>
      </c>
    </row>
    <row r="2412" spans="1:6" x14ac:dyDescent="0.25">
      <c r="C2412" s="53" t="s">
        <v>364</v>
      </c>
      <c r="D2412" s="55" t="s">
        <v>365</v>
      </c>
      <c r="E2412" s="56">
        <v>0</v>
      </c>
      <c r="F2412" s="58">
        <v>6204000</v>
      </c>
    </row>
    <row r="2413" spans="1:6" x14ac:dyDescent="0.25">
      <c r="A2413" s="85">
        <v>43140</v>
      </c>
      <c r="B2413" s="53" t="s">
        <v>952</v>
      </c>
      <c r="C2413" s="53" t="s">
        <v>411</v>
      </c>
    </row>
    <row r="2414" spans="1:6" x14ac:dyDescent="0.25">
      <c r="C2414" s="53" t="s">
        <v>391</v>
      </c>
      <c r="D2414" s="55" t="s">
        <v>392</v>
      </c>
      <c r="E2414" s="56">
        <v>1050000000</v>
      </c>
      <c r="F2414" s="58">
        <v>0</v>
      </c>
    </row>
    <row r="2415" spans="1:6" x14ac:dyDescent="0.25">
      <c r="C2415" s="53" t="s">
        <v>364</v>
      </c>
      <c r="D2415" s="55" t="s">
        <v>365</v>
      </c>
      <c r="E2415" s="56">
        <v>0</v>
      </c>
      <c r="F2415" s="58">
        <v>1050000000</v>
      </c>
    </row>
    <row r="2416" spans="1:6" x14ac:dyDescent="0.25">
      <c r="A2416" s="85">
        <v>43140</v>
      </c>
      <c r="B2416" s="53" t="s">
        <v>953</v>
      </c>
      <c r="C2416" s="53" t="s">
        <v>954</v>
      </c>
    </row>
    <row r="2417" spans="1:6" x14ac:dyDescent="0.25">
      <c r="C2417" s="53" t="s">
        <v>383</v>
      </c>
      <c r="D2417" s="55" t="s">
        <v>384</v>
      </c>
      <c r="E2417" s="56">
        <v>59000000</v>
      </c>
      <c r="F2417" s="58">
        <v>0</v>
      </c>
    </row>
    <row r="2418" spans="1:6" x14ac:dyDescent="0.25">
      <c r="C2418" s="53" t="s">
        <v>364</v>
      </c>
      <c r="D2418" s="55" t="s">
        <v>365</v>
      </c>
      <c r="E2418" s="56">
        <v>0</v>
      </c>
      <c r="F2418" s="58">
        <v>59000000</v>
      </c>
    </row>
    <row r="2419" spans="1:6" x14ac:dyDescent="0.25">
      <c r="A2419" s="85">
        <v>43140</v>
      </c>
      <c r="B2419" s="53" t="s">
        <v>955</v>
      </c>
      <c r="C2419" s="53" t="s">
        <v>956</v>
      </c>
    </row>
    <row r="2420" spans="1:6" x14ac:dyDescent="0.25">
      <c r="C2420" s="53" t="s">
        <v>665</v>
      </c>
      <c r="D2420" s="55" t="s">
        <v>666</v>
      </c>
      <c r="E2420" s="56">
        <v>36411798</v>
      </c>
      <c r="F2420" s="58">
        <v>0</v>
      </c>
    </row>
    <row r="2421" spans="1:6" x14ac:dyDescent="0.25">
      <c r="C2421" s="53" t="s">
        <v>667</v>
      </c>
      <c r="D2421" s="55" t="s">
        <v>668</v>
      </c>
      <c r="E2421" s="56">
        <v>6558174</v>
      </c>
      <c r="F2421" s="58">
        <v>0</v>
      </c>
    </row>
    <row r="2422" spans="1:6" x14ac:dyDescent="0.25">
      <c r="C2422" s="53" t="s">
        <v>669</v>
      </c>
      <c r="D2422" s="55" t="s">
        <v>670</v>
      </c>
      <c r="E2422" s="56">
        <v>2914744</v>
      </c>
      <c r="F2422" s="58">
        <v>0</v>
      </c>
    </row>
    <row r="2423" spans="1:6" x14ac:dyDescent="0.25">
      <c r="C2423" s="53" t="s">
        <v>739</v>
      </c>
      <c r="D2423" s="55" t="s">
        <v>740</v>
      </c>
      <c r="E2423" s="56">
        <v>751188</v>
      </c>
      <c r="F2423" s="58">
        <v>0</v>
      </c>
    </row>
    <row r="2424" spans="1:6" x14ac:dyDescent="0.25">
      <c r="C2424" s="53" t="s">
        <v>364</v>
      </c>
      <c r="D2424" s="55" t="s">
        <v>365</v>
      </c>
      <c r="E2424" s="56">
        <v>0</v>
      </c>
      <c r="F2424" s="58">
        <v>46635904</v>
      </c>
    </row>
    <row r="2425" spans="1:6" x14ac:dyDescent="0.25">
      <c r="A2425" s="85">
        <v>43140</v>
      </c>
      <c r="B2425" s="53" t="s">
        <v>957</v>
      </c>
      <c r="C2425" s="53" t="s">
        <v>411</v>
      </c>
    </row>
    <row r="2426" spans="1:6" x14ac:dyDescent="0.25">
      <c r="C2426" s="53" t="s">
        <v>391</v>
      </c>
      <c r="D2426" s="55" t="s">
        <v>392</v>
      </c>
      <c r="E2426" s="56">
        <v>15000000000</v>
      </c>
      <c r="F2426" s="58">
        <v>0</v>
      </c>
    </row>
    <row r="2427" spans="1:6" x14ac:dyDescent="0.25">
      <c r="C2427" s="53" t="s">
        <v>364</v>
      </c>
      <c r="D2427" s="55" t="s">
        <v>365</v>
      </c>
      <c r="E2427" s="56">
        <v>0</v>
      </c>
      <c r="F2427" s="58">
        <v>15000000000</v>
      </c>
    </row>
    <row r="2428" spans="1:6" x14ac:dyDescent="0.25">
      <c r="A2428" s="85">
        <v>43140</v>
      </c>
      <c r="B2428" s="53" t="s">
        <v>958</v>
      </c>
      <c r="C2428" s="53" t="s">
        <v>417</v>
      </c>
    </row>
    <row r="2429" spans="1:6" x14ac:dyDescent="0.25">
      <c r="C2429" s="53" t="s">
        <v>387</v>
      </c>
      <c r="D2429" s="55" t="s">
        <v>388</v>
      </c>
      <c r="E2429" s="56">
        <v>38700</v>
      </c>
      <c r="F2429" s="58">
        <v>0</v>
      </c>
    </row>
    <row r="2430" spans="1:6" x14ac:dyDescent="0.25">
      <c r="C2430" s="53" t="s">
        <v>418</v>
      </c>
      <c r="D2430" s="55" t="s">
        <v>419</v>
      </c>
      <c r="E2430" s="56">
        <v>387000</v>
      </c>
      <c r="F2430" s="58">
        <v>0</v>
      </c>
    </row>
    <row r="2431" spans="1:6" x14ac:dyDescent="0.25">
      <c r="C2431" s="53" t="s">
        <v>364</v>
      </c>
      <c r="D2431" s="55" t="s">
        <v>365</v>
      </c>
      <c r="E2431" s="56">
        <v>0</v>
      </c>
      <c r="F2431" s="58">
        <v>425700</v>
      </c>
    </row>
    <row r="2432" spans="1:6" x14ac:dyDescent="0.25">
      <c r="A2432" s="85">
        <v>43140</v>
      </c>
      <c r="B2432" s="53" t="s">
        <v>959</v>
      </c>
      <c r="C2432" s="53" t="s">
        <v>960</v>
      </c>
    </row>
    <row r="2433" spans="1:6" x14ac:dyDescent="0.25">
      <c r="C2433" s="53" t="s">
        <v>549</v>
      </c>
      <c r="D2433" s="55" t="s">
        <v>550</v>
      </c>
      <c r="E2433" s="56">
        <v>166155058</v>
      </c>
      <c r="F2433" s="58">
        <v>0</v>
      </c>
    </row>
    <row r="2434" spans="1:6" x14ac:dyDescent="0.25">
      <c r="C2434" s="53" t="s">
        <v>500</v>
      </c>
      <c r="D2434" s="55" t="s">
        <v>501</v>
      </c>
      <c r="E2434" s="56">
        <v>0</v>
      </c>
      <c r="F2434" s="58">
        <v>166155058</v>
      </c>
    </row>
    <row r="2435" spans="1:6" x14ac:dyDescent="0.25">
      <c r="C2435" s="53" t="s">
        <v>408</v>
      </c>
      <c r="D2435" s="55" t="s">
        <v>409</v>
      </c>
      <c r="E2435" s="56">
        <v>180872252</v>
      </c>
      <c r="F2435" s="58">
        <v>0</v>
      </c>
    </row>
    <row r="2436" spans="1:6" x14ac:dyDescent="0.25">
      <c r="C2436" s="53" t="s">
        <v>551</v>
      </c>
      <c r="D2436" s="55" t="s">
        <v>552</v>
      </c>
      <c r="E2436" s="56">
        <v>0</v>
      </c>
      <c r="F2436" s="58">
        <v>180872252</v>
      </c>
    </row>
    <row r="2437" spans="1:6" x14ac:dyDescent="0.25">
      <c r="C2437" s="53" t="s">
        <v>408</v>
      </c>
      <c r="D2437" s="55" t="s">
        <v>409</v>
      </c>
      <c r="E2437" s="56">
        <v>18087225</v>
      </c>
      <c r="F2437" s="58">
        <v>0</v>
      </c>
    </row>
    <row r="2438" spans="1:6" x14ac:dyDescent="0.25">
      <c r="C2438" s="53" t="s">
        <v>553</v>
      </c>
      <c r="D2438" s="55" t="s">
        <v>554</v>
      </c>
      <c r="E2438" s="56">
        <v>0</v>
      </c>
      <c r="F2438" s="58">
        <v>18087225</v>
      </c>
    </row>
    <row r="2439" spans="1:6" x14ac:dyDescent="0.25">
      <c r="A2439" s="85">
        <v>43140</v>
      </c>
      <c r="B2439" s="53" t="s">
        <v>961</v>
      </c>
      <c r="C2439" s="53" t="s">
        <v>733</v>
      </c>
    </row>
    <row r="2440" spans="1:6" x14ac:dyDescent="0.25">
      <c r="C2440" s="53" t="s">
        <v>549</v>
      </c>
      <c r="D2440" s="55" t="s">
        <v>550</v>
      </c>
      <c r="E2440" s="56">
        <v>4927722232</v>
      </c>
      <c r="F2440" s="58">
        <v>0</v>
      </c>
    </row>
    <row r="2441" spans="1:6" x14ac:dyDescent="0.25">
      <c r="C2441" s="53" t="s">
        <v>500</v>
      </c>
      <c r="D2441" s="55" t="s">
        <v>501</v>
      </c>
      <c r="E2441" s="56">
        <v>0</v>
      </c>
      <c r="F2441" s="58">
        <v>4927722232</v>
      </c>
    </row>
    <row r="2442" spans="1:6" x14ac:dyDescent="0.25">
      <c r="C2442" s="53" t="s">
        <v>408</v>
      </c>
      <c r="D2442" s="55" t="s">
        <v>409</v>
      </c>
      <c r="E2442" s="56">
        <v>4928209820</v>
      </c>
      <c r="F2442" s="58">
        <v>0</v>
      </c>
    </row>
    <row r="2443" spans="1:6" x14ac:dyDescent="0.25">
      <c r="C2443" s="53" t="s">
        <v>551</v>
      </c>
      <c r="D2443" s="55" t="s">
        <v>552</v>
      </c>
      <c r="E2443" s="56">
        <v>0</v>
      </c>
      <c r="F2443" s="58">
        <v>4928209820</v>
      </c>
    </row>
    <row r="2444" spans="1:6" x14ac:dyDescent="0.25">
      <c r="C2444" s="53" t="s">
        <v>408</v>
      </c>
      <c r="D2444" s="55" t="s">
        <v>409</v>
      </c>
      <c r="E2444" s="56">
        <v>492820982</v>
      </c>
      <c r="F2444" s="58">
        <v>0</v>
      </c>
    </row>
    <row r="2445" spans="1:6" x14ac:dyDescent="0.25">
      <c r="C2445" s="53" t="s">
        <v>553</v>
      </c>
      <c r="D2445" s="55" t="s">
        <v>554</v>
      </c>
      <c r="E2445" s="56">
        <v>0</v>
      </c>
      <c r="F2445" s="58">
        <v>492820982</v>
      </c>
    </row>
    <row r="2446" spans="1:6" x14ac:dyDescent="0.25">
      <c r="A2446" s="85">
        <v>43140</v>
      </c>
      <c r="B2446" s="53" t="s">
        <v>771</v>
      </c>
      <c r="C2446" s="53" t="s">
        <v>962</v>
      </c>
    </row>
    <row r="2447" spans="1:6" x14ac:dyDescent="0.25">
      <c r="C2447" s="53" t="s">
        <v>381</v>
      </c>
      <c r="D2447" s="55" t="s">
        <v>382</v>
      </c>
      <c r="E2447" s="56">
        <v>449568</v>
      </c>
      <c r="F2447" s="58">
        <v>0</v>
      </c>
    </row>
    <row r="2448" spans="1:6" x14ac:dyDescent="0.25">
      <c r="C2448" s="53" t="s">
        <v>383</v>
      </c>
      <c r="D2448" s="55" t="s">
        <v>384</v>
      </c>
      <c r="E2448" s="56">
        <v>1731432</v>
      </c>
      <c r="F2448" s="58">
        <v>2181000</v>
      </c>
    </row>
    <row r="2449" spans="1:6" x14ac:dyDescent="0.25">
      <c r="A2449" s="85">
        <v>43140</v>
      </c>
      <c r="B2449" s="53" t="s">
        <v>963</v>
      </c>
      <c r="C2449" s="53" t="s">
        <v>964</v>
      </c>
    </row>
    <row r="2450" spans="1:6" x14ac:dyDescent="0.25">
      <c r="C2450" s="53" t="s">
        <v>387</v>
      </c>
      <c r="D2450" s="55" t="s">
        <v>388</v>
      </c>
      <c r="E2450" s="56">
        <v>145455</v>
      </c>
      <c r="F2450" s="58">
        <v>0</v>
      </c>
    </row>
    <row r="2451" spans="1:6" x14ac:dyDescent="0.25">
      <c r="C2451" s="53" t="s">
        <v>381</v>
      </c>
      <c r="D2451" s="55" t="s">
        <v>382</v>
      </c>
      <c r="E2451" s="56">
        <v>1454545</v>
      </c>
      <c r="F2451" s="58">
        <v>0</v>
      </c>
    </row>
    <row r="2452" spans="1:6" x14ac:dyDescent="0.25">
      <c r="C2452" s="53" t="s">
        <v>383</v>
      </c>
      <c r="D2452" s="55" t="s">
        <v>384</v>
      </c>
      <c r="E2452" s="56">
        <v>2100000</v>
      </c>
      <c r="F2452" s="58">
        <v>3700000</v>
      </c>
    </row>
    <row r="2453" spans="1:6" x14ac:dyDescent="0.25">
      <c r="A2453" s="85">
        <v>43140</v>
      </c>
      <c r="B2453" s="53" t="s">
        <v>965</v>
      </c>
      <c r="C2453" s="53" t="s">
        <v>966</v>
      </c>
    </row>
    <row r="2454" spans="1:6" x14ac:dyDescent="0.25">
      <c r="C2454" s="53" t="s">
        <v>718</v>
      </c>
      <c r="D2454" s="55" t="s">
        <v>719</v>
      </c>
      <c r="E2454" s="56">
        <v>30500</v>
      </c>
      <c r="F2454" s="58">
        <v>0</v>
      </c>
    </row>
    <row r="2455" spans="1:6" x14ac:dyDescent="0.25">
      <c r="C2455" s="53" t="s">
        <v>408</v>
      </c>
      <c r="D2455" s="55" t="s">
        <v>409</v>
      </c>
      <c r="E2455" s="56">
        <v>0</v>
      </c>
      <c r="F2455" s="58">
        <v>30500</v>
      </c>
    </row>
    <row r="2456" spans="1:6" x14ac:dyDescent="0.25">
      <c r="A2456" s="85">
        <v>43141</v>
      </c>
      <c r="B2456" s="53" t="s">
        <v>967</v>
      </c>
      <c r="C2456" s="53" t="s">
        <v>968</v>
      </c>
    </row>
    <row r="2457" spans="1:6" x14ac:dyDescent="0.25">
      <c r="C2457" s="53" t="s">
        <v>383</v>
      </c>
      <c r="D2457" s="55" t="s">
        <v>384</v>
      </c>
      <c r="E2457" s="56">
        <v>15000000</v>
      </c>
      <c r="F2457" s="58">
        <v>0</v>
      </c>
    </row>
    <row r="2458" spans="1:6" x14ac:dyDescent="0.25">
      <c r="C2458" s="53" t="s">
        <v>400</v>
      </c>
      <c r="D2458" s="55" t="s">
        <v>401</v>
      </c>
      <c r="E2458" s="56">
        <v>0</v>
      </c>
      <c r="F2458" s="58">
        <v>15000000</v>
      </c>
    </row>
    <row r="2459" spans="1:6" x14ac:dyDescent="0.25">
      <c r="A2459" s="85">
        <v>43141</v>
      </c>
      <c r="B2459" s="53" t="s">
        <v>969</v>
      </c>
      <c r="C2459" s="53" t="s">
        <v>970</v>
      </c>
    </row>
    <row r="2460" spans="1:6" x14ac:dyDescent="0.25">
      <c r="C2460" s="53" t="s">
        <v>381</v>
      </c>
      <c r="D2460" s="55" t="s">
        <v>382</v>
      </c>
      <c r="E2460" s="56">
        <v>370000</v>
      </c>
      <c r="F2460" s="58">
        <v>0</v>
      </c>
    </row>
    <row r="2461" spans="1:6" x14ac:dyDescent="0.25">
      <c r="C2461" s="53" t="s">
        <v>400</v>
      </c>
      <c r="D2461" s="55" t="s">
        <v>401</v>
      </c>
      <c r="E2461" s="56">
        <v>0</v>
      </c>
      <c r="F2461" s="58">
        <v>370000</v>
      </c>
    </row>
    <row r="2462" spans="1:6" x14ac:dyDescent="0.25">
      <c r="A2462" s="85">
        <v>43141</v>
      </c>
      <c r="B2462" s="53" t="s">
        <v>971</v>
      </c>
      <c r="C2462" s="53" t="s">
        <v>598</v>
      </c>
    </row>
    <row r="2463" spans="1:6" x14ac:dyDescent="0.25">
      <c r="C2463" s="53" t="s">
        <v>364</v>
      </c>
      <c r="D2463" s="55" t="s">
        <v>365</v>
      </c>
      <c r="E2463" s="56">
        <v>9166658</v>
      </c>
      <c r="F2463" s="58">
        <v>0</v>
      </c>
    </row>
    <row r="2464" spans="1:6" x14ac:dyDescent="0.25">
      <c r="C2464" s="53" t="s">
        <v>402</v>
      </c>
      <c r="D2464" s="55" t="s">
        <v>403</v>
      </c>
      <c r="E2464" s="56">
        <v>0</v>
      </c>
      <c r="F2464" s="58">
        <v>9166658</v>
      </c>
    </row>
    <row r="2465" spans="1:6" x14ac:dyDescent="0.25">
      <c r="A2465" s="85">
        <v>43141</v>
      </c>
      <c r="B2465" s="53" t="s">
        <v>972</v>
      </c>
      <c r="C2465" s="53" t="s">
        <v>973</v>
      </c>
    </row>
    <row r="2466" spans="1:6" x14ac:dyDescent="0.25">
      <c r="C2466" s="53" t="s">
        <v>500</v>
      </c>
      <c r="D2466" s="55" t="s">
        <v>501</v>
      </c>
      <c r="E2466" s="56">
        <v>2608994570</v>
      </c>
      <c r="F2466" s="58">
        <v>0</v>
      </c>
    </row>
    <row r="2467" spans="1:6" x14ac:dyDescent="0.25">
      <c r="C2467" s="53" t="s">
        <v>502</v>
      </c>
      <c r="D2467" s="55" t="s">
        <v>503</v>
      </c>
      <c r="E2467" s="56">
        <v>0</v>
      </c>
      <c r="F2467" s="58">
        <v>2608994570</v>
      </c>
    </row>
    <row r="2468" spans="1:6" x14ac:dyDescent="0.25">
      <c r="A2468" s="85">
        <v>43141</v>
      </c>
      <c r="B2468" s="53" t="s">
        <v>974</v>
      </c>
      <c r="C2468" s="53" t="s">
        <v>975</v>
      </c>
    </row>
    <row r="2469" spans="1:6" x14ac:dyDescent="0.25">
      <c r="C2469" s="53" t="s">
        <v>500</v>
      </c>
      <c r="D2469" s="55" t="s">
        <v>501</v>
      </c>
      <c r="E2469" s="56">
        <v>1308520</v>
      </c>
      <c r="F2469" s="58">
        <v>0</v>
      </c>
    </row>
    <row r="2470" spans="1:6" x14ac:dyDescent="0.25">
      <c r="C2470" s="53" t="s">
        <v>391</v>
      </c>
      <c r="D2470" s="55" t="s">
        <v>392</v>
      </c>
      <c r="E2470" s="56">
        <v>0</v>
      </c>
      <c r="F2470" s="58">
        <v>1308520</v>
      </c>
    </row>
    <row r="2471" spans="1:6" x14ac:dyDescent="0.25">
      <c r="A2471" s="85">
        <v>43141</v>
      </c>
      <c r="B2471" s="53" t="s">
        <v>972</v>
      </c>
      <c r="C2471" s="53" t="s">
        <v>976</v>
      </c>
    </row>
    <row r="2472" spans="1:6" x14ac:dyDescent="0.25">
      <c r="C2472" s="53" t="s">
        <v>387</v>
      </c>
      <c r="D2472" s="55" t="s">
        <v>388</v>
      </c>
      <c r="E2472" s="56">
        <v>1515550</v>
      </c>
      <c r="F2472" s="58">
        <v>0</v>
      </c>
    </row>
    <row r="2473" spans="1:6" x14ac:dyDescent="0.25">
      <c r="C2473" s="53" t="s">
        <v>500</v>
      </c>
      <c r="D2473" s="55" t="s">
        <v>501</v>
      </c>
      <c r="E2473" s="56">
        <v>20707500</v>
      </c>
      <c r="F2473" s="58">
        <v>0</v>
      </c>
    </row>
    <row r="2474" spans="1:6" x14ac:dyDescent="0.25">
      <c r="C2474" s="53" t="s">
        <v>508</v>
      </c>
      <c r="D2474" s="55" t="s">
        <v>509</v>
      </c>
      <c r="E2474" s="56">
        <v>0</v>
      </c>
      <c r="F2474" s="58">
        <v>22223050</v>
      </c>
    </row>
    <row r="2475" spans="1:6" x14ac:dyDescent="0.25">
      <c r="A2475" s="85">
        <v>43143</v>
      </c>
      <c r="B2475" s="53" t="s">
        <v>869</v>
      </c>
      <c r="C2475" s="53" t="s">
        <v>977</v>
      </c>
    </row>
    <row r="2476" spans="1:6" x14ac:dyDescent="0.25">
      <c r="C2476" s="53" t="s">
        <v>400</v>
      </c>
      <c r="D2476" s="55" t="s">
        <v>401</v>
      </c>
      <c r="E2476" s="56">
        <v>529000</v>
      </c>
      <c r="F2476" s="58">
        <v>0</v>
      </c>
    </row>
    <row r="2477" spans="1:6" x14ac:dyDescent="0.25">
      <c r="C2477" s="53" t="s">
        <v>383</v>
      </c>
      <c r="D2477" s="55" t="s">
        <v>384</v>
      </c>
      <c r="E2477" s="56">
        <v>0</v>
      </c>
      <c r="F2477" s="58">
        <v>529000</v>
      </c>
    </row>
    <row r="2478" spans="1:6" x14ac:dyDescent="0.25">
      <c r="A2478" s="85">
        <v>43143</v>
      </c>
      <c r="B2478" s="53" t="s">
        <v>870</v>
      </c>
      <c r="C2478" s="53" t="s">
        <v>978</v>
      </c>
    </row>
    <row r="2479" spans="1:6" x14ac:dyDescent="0.25">
      <c r="C2479" s="53" t="s">
        <v>400</v>
      </c>
      <c r="D2479" s="55" t="s">
        <v>401</v>
      </c>
      <c r="E2479" s="56">
        <v>1900000000</v>
      </c>
      <c r="F2479" s="58">
        <v>0</v>
      </c>
    </row>
    <row r="2480" spans="1:6" x14ac:dyDescent="0.25">
      <c r="C2480" s="53" t="s">
        <v>364</v>
      </c>
      <c r="D2480" s="55" t="s">
        <v>365</v>
      </c>
      <c r="E2480" s="56">
        <v>0</v>
      </c>
      <c r="F2480" s="58">
        <v>1900000000</v>
      </c>
    </row>
    <row r="2481" spans="1:6" x14ac:dyDescent="0.25">
      <c r="A2481" s="85">
        <v>43143</v>
      </c>
      <c r="B2481" s="53" t="s">
        <v>909</v>
      </c>
      <c r="C2481" s="53" t="s">
        <v>979</v>
      </c>
    </row>
    <row r="2482" spans="1:6" x14ac:dyDescent="0.25">
      <c r="C2482" s="53" t="s">
        <v>400</v>
      </c>
      <c r="D2482" s="55" t="s">
        <v>401</v>
      </c>
      <c r="E2482" s="56">
        <v>59000000</v>
      </c>
      <c r="F2482" s="58">
        <v>0</v>
      </c>
    </row>
    <row r="2483" spans="1:6" x14ac:dyDescent="0.25">
      <c r="C2483" s="53" t="s">
        <v>383</v>
      </c>
      <c r="D2483" s="55" t="s">
        <v>384</v>
      </c>
      <c r="E2483" s="56">
        <v>0</v>
      </c>
      <c r="F2483" s="58">
        <v>59000000</v>
      </c>
    </row>
    <row r="2484" spans="1:6" x14ac:dyDescent="0.25">
      <c r="A2484" s="85">
        <v>43143</v>
      </c>
      <c r="B2484" s="53" t="s">
        <v>980</v>
      </c>
      <c r="C2484" s="53" t="s">
        <v>399</v>
      </c>
    </row>
    <row r="2485" spans="1:6" x14ac:dyDescent="0.25">
      <c r="C2485" s="53" t="s">
        <v>400</v>
      </c>
      <c r="D2485" s="55" t="s">
        <v>401</v>
      </c>
      <c r="E2485" s="56">
        <v>120600000</v>
      </c>
      <c r="F2485" s="58">
        <v>0</v>
      </c>
    </row>
    <row r="2486" spans="1:6" x14ac:dyDescent="0.25">
      <c r="C2486" s="53" t="s">
        <v>402</v>
      </c>
      <c r="D2486" s="55" t="s">
        <v>403</v>
      </c>
      <c r="E2486" s="56">
        <v>0</v>
      </c>
      <c r="F2486" s="58">
        <v>120600000</v>
      </c>
    </row>
    <row r="2487" spans="1:6" x14ac:dyDescent="0.25">
      <c r="A2487" s="85">
        <v>43143</v>
      </c>
      <c r="B2487" s="53" t="s">
        <v>981</v>
      </c>
      <c r="C2487" s="53" t="s">
        <v>982</v>
      </c>
    </row>
    <row r="2488" spans="1:6" x14ac:dyDescent="0.25">
      <c r="C2488" s="53" t="s">
        <v>400</v>
      </c>
      <c r="D2488" s="55" t="s">
        <v>401</v>
      </c>
      <c r="E2488" s="56">
        <v>242763257</v>
      </c>
      <c r="F2488" s="58">
        <v>0</v>
      </c>
    </row>
    <row r="2489" spans="1:6" x14ac:dyDescent="0.25">
      <c r="C2489" s="53" t="s">
        <v>383</v>
      </c>
      <c r="D2489" s="55" t="s">
        <v>384</v>
      </c>
      <c r="E2489" s="56">
        <v>0</v>
      </c>
      <c r="F2489" s="58">
        <v>242763257</v>
      </c>
    </row>
    <row r="2490" spans="1:6" x14ac:dyDescent="0.25">
      <c r="A2490" s="85">
        <v>43143</v>
      </c>
      <c r="B2490" s="53" t="s">
        <v>983</v>
      </c>
      <c r="C2490" s="53" t="s">
        <v>463</v>
      </c>
    </row>
    <row r="2491" spans="1:6" x14ac:dyDescent="0.25">
      <c r="C2491" s="53" t="s">
        <v>383</v>
      </c>
      <c r="D2491" s="55" t="s">
        <v>384</v>
      </c>
      <c r="E2491" s="56">
        <v>10716886</v>
      </c>
      <c r="F2491" s="58">
        <v>0</v>
      </c>
    </row>
    <row r="2492" spans="1:6" x14ac:dyDescent="0.25">
      <c r="C2492" s="53" t="s">
        <v>400</v>
      </c>
      <c r="D2492" s="55" t="s">
        <v>401</v>
      </c>
      <c r="E2492" s="56">
        <v>0</v>
      </c>
      <c r="F2492" s="58">
        <v>10716886</v>
      </c>
    </row>
    <row r="2493" spans="1:6" x14ac:dyDescent="0.25">
      <c r="A2493" s="85">
        <v>43143</v>
      </c>
      <c r="B2493" s="53" t="s">
        <v>984</v>
      </c>
      <c r="C2493" s="53" t="s">
        <v>463</v>
      </c>
    </row>
    <row r="2494" spans="1:6" x14ac:dyDescent="0.25">
      <c r="C2494" s="53" t="s">
        <v>383</v>
      </c>
      <c r="D2494" s="55" t="s">
        <v>384</v>
      </c>
      <c r="E2494" s="56">
        <v>100334607</v>
      </c>
      <c r="F2494" s="58">
        <v>0</v>
      </c>
    </row>
    <row r="2495" spans="1:6" x14ac:dyDescent="0.25">
      <c r="C2495" s="53" t="s">
        <v>400</v>
      </c>
      <c r="D2495" s="55" t="s">
        <v>401</v>
      </c>
      <c r="E2495" s="56">
        <v>0</v>
      </c>
      <c r="F2495" s="58">
        <v>100334607</v>
      </c>
    </row>
    <row r="2496" spans="1:6" x14ac:dyDescent="0.25">
      <c r="A2496" s="85">
        <v>43143</v>
      </c>
      <c r="B2496" s="53" t="s">
        <v>985</v>
      </c>
      <c r="C2496" s="53" t="s">
        <v>986</v>
      </c>
    </row>
    <row r="2497" spans="1:6" x14ac:dyDescent="0.25">
      <c r="C2497" s="53" t="s">
        <v>383</v>
      </c>
      <c r="D2497" s="55" t="s">
        <v>384</v>
      </c>
      <c r="E2497" s="56">
        <v>15000000</v>
      </c>
      <c r="F2497" s="58">
        <v>0</v>
      </c>
    </row>
    <row r="2498" spans="1:6" x14ac:dyDescent="0.25">
      <c r="C2498" s="53" t="s">
        <v>400</v>
      </c>
      <c r="D2498" s="55" t="s">
        <v>401</v>
      </c>
      <c r="E2498" s="56">
        <v>0</v>
      </c>
      <c r="F2498" s="58">
        <v>15000000</v>
      </c>
    </row>
    <row r="2499" spans="1:6" x14ac:dyDescent="0.25">
      <c r="A2499" s="85">
        <v>43143</v>
      </c>
      <c r="B2499" s="53" t="s">
        <v>987</v>
      </c>
      <c r="C2499" s="53" t="s">
        <v>463</v>
      </c>
    </row>
    <row r="2500" spans="1:6" x14ac:dyDescent="0.25">
      <c r="C2500" s="53" t="s">
        <v>383</v>
      </c>
      <c r="D2500" s="55" t="s">
        <v>384</v>
      </c>
      <c r="E2500" s="56">
        <v>2066489</v>
      </c>
      <c r="F2500" s="58">
        <v>0</v>
      </c>
    </row>
    <row r="2501" spans="1:6" x14ac:dyDescent="0.25">
      <c r="C2501" s="53" t="s">
        <v>400</v>
      </c>
      <c r="D2501" s="55" t="s">
        <v>401</v>
      </c>
      <c r="E2501" s="56">
        <v>0</v>
      </c>
      <c r="F2501" s="58">
        <v>2066489</v>
      </c>
    </row>
    <row r="2502" spans="1:6" x14ac:dyDescent="0.25">
      <c r="A2502" s="85">
        <v>43143</v>
      </c>
      <c r="B2502" s="53" t="s">
        <v>988</v>
      </c>
      <c r="C2502" s="53" t="s">
        <v>463</v>
      </c>
    </row>
    <row r="2503" spans="1:6" x14ac:dyDescent="0.25">
      <c r="C2503" s="53" t="s">
        <v>383</v>
      </c>
      <c r="D2503" s="55" t="s">
        <v>384</v>
      </c>
      <c r="E2503" s="56">
        <v>7115741</v>
      </c>
      <c r="F2503" s="58">
        <v>0</v>
      </c>
    </row>
    <row r="2504" spans="1:6" x14ac:dyDescent="0.25">
      <c r="C2504" s="53" t="s">
        <v>400</v>
      </c>
      <c r="D2504" s="55" t="s">
        <v>401</v>
      </c>
      <c r="E2504" s="56">
        <v>0</v>
      </c>
      <c r="F2504" s="58">
        <v>7115741</v>
      </c>
    </row>
    <row r="2505" spans="1:6" x14ac:dyDescent="0.25">
      <c r="A2505" s="85">
        <v>43143</v>
      </c>
      <c r="B2505" s="53" t="s">
        <v>989</v>
      </c>
      <c r="C2505" s="53" t="s">
        <v>463</v>
      </c>
    </row>
    <row r="2506" spans="1:6" x14ac:dyDescent="0.25">
      <c r="C2506" s="53" t="s">
        <v>383</v>
      </c>
      <c r="D2506" s="55" t="s">
        <v>384</v>
      </c>
      <c r="E2506" s="56">
        <v>66600</v>
      </c>
      <c r="F2506" s="58">
        <v>0</v>
      </c>
    </row>
    <row r="2507" spans="1:6" x14ac:dyDescent="0.25">
      <c r="C2507" s="53" t="s">
        <v>400</v>
      </c>
      <c r="D2507" s="55" t="s">
        <v>401</v>
      </c>
      <c r="E2507" s="56">
        <v>0</v>
      </c>
      <c r="F2507" s="58">
        <v>66600</v>
      </c>
    </row>
    <row r="2508" spans="1:6" x14ac:dyDescent="0.25">
      <c r="A2508" s="85">
        <v>43143</v>
      </c>
      <c r="B2508" s="53" t="s">
        <v>990</v>
      </c>
      <c r="C2508" s="53" t="s">
        <v>991</v>
      </c>
    </row>
    <row r="2509" spans="1:6" x14ac:dyDescent="0.25">
      <c r="C2509" s="53" t="s">
        <v>387</v>
      </c>
      <c r="D2509" s="55" t="s">
        <v>388</v>
      </c>
      <c r="E2509" s="56">
        <v>105423</v>
      </c>
      <c r="F2509" s="58">
        <v>0</v>
      </c>
    </row>
    <row r="2510" spans="1:6" x14ac:dyDescent="0.25">
      <c r="C2510" s="53" t="s">
        <v>381</v>
      </c>
      <c r="D2510" s="55" t="s">
        <v>382</v>
      </c>
      <c r="E2510" s="56">
        <v>1054225</v>
      </c>
      <c r="F2510" s="58">
        <v>0</v>
      </c>
    </row>
    <row r="2511" spans="1:6" x14ac:dyDescent="0.25">
      <c r="C2511" s="53" t="s">
        <v>400</v>
      </c>
      <c r="D2511" s="55" t="s">
        <v>401</v>
      </c>
      <c r="E2511" s="56">
        <v>0</v>
      </c>
      <c r="F2511" s="58">
        <v>1159648</v>
      </c>
    </row>
    <row r="2512" spans="1:6" x14ac:dyDescent="0.25">
      <c r="A2512" s="85">
        <v>43143</v>
      </c>
      <c r="B2512" s="53" t="s">
        <v>992</v>
      </c>
      <c r="C2512" s="53" t="s">
        <v>993</v>
      </c>
    </row>
    <row r="2513" spans="1:6" x14ac:dyDescent="0.25">
      <c r="C2513" s="53" t="s">
        <v>383</v>
      </c>
      <c r="D2513" s="55" t="s">
        <v>384</v>
      </c>
      <c r="E2513" s="56">
        <v>529000</v>
      </c>
      <c r="F2513" s="58">
        <v>0</v>
      </c>
    </row>
    <row r="2514" spans="1:6" x14ac:dyDescent="0.25">
      <c r="C2514" s="53" t="s">
        <v>400</v>
      </c>
      <c r="D2514" s="55" t="s">
        <v>401</v>
      </c>
      <c r="E2514" s="56">
        <v>0</v>
      </c>
      <c r="F2514" s="58">
        <v>529000</v>
      </c>
    </row>
    <row r="2515" spans="1:6" x14ac:dyDescent="0.25">
      <c r="A2515" s="85">
        <v>43143</v>
      </c>
      <c r="B2515" s="53" t="s">
        <v>994</v>
      </c>
      <c r="C2515" s="53" t="s">
        <v>802</v>
      </c>
    </row>
    <row r="2516" spans="1:6" x14ac:dyDescent="0.25">
      <c r="C2516" s="53" t="s">
        <v>383</v>
      </c>
      <c r="D2516" s="55" t="s">
        <v>384</v>
      </c>
      <c r="E2516" s="56">
        <v>3347100</v>
      </c>
      <c r="F2516" s="58">
        <v>0</v>
      </c>
    </row>
    <row r="2517" spans="1:6" x14ac:dyDescent="0.25">
      <c r="C2517" s="53" t="s">
        <v>400</v>
      </c>
      <c r="D2517" s="55" t="s">
        <v>401</v>
      </c>
      <c r="E2517" s="56">
        <v>0</v>
      </c>
      <c r="F2517" s="58">
        <v>3347100</v>
      </c>
    </row>
    <row r="2518" spans="1:6" x14ac:dyDescent="0.25">
      <c r="A2518" s="85">
        <v>43143</v>
      </c>
      <c r="B2518" s="53" t="s">
        <v>995</v>
      </c>
      <c r="C2518" s="53" t="s">
        <v>804</v>
      </c>
    </row>
    <row r="2519" spans="1:6" x14ac:dyDescent="0.25">
      <c r="C2519" s="53" t="s">
        <v>383</v>
      </c>
      <c r="D2519" s="55" t="s">
        <v>384</v>
      </c>
      <c r="E2519" s="56">
        <v>5000000</v>
      </c>
      <c r="F2519" s="58">
        <v>0</v>
      </c>
    </row>
    <row r="2520" spans="1:6" x14ac:dyDescent="0.25">
      <c r="C2520" s="53" t="s">
        <v>400</v>
      </c>
      <c r="D2520" s="55" t="s">
        <v>401</v>
      </c>
      <c r="E2520" s="56">
        <v>0</v>
      </c>
      <c r="F2520" s="58">
        <v>5000000</v>
      </c>
    </row>
    <row r="2521" spans="1:6" x14ac:dyDescent="0.25">
      <c r="A2521" s="85">
        <v>43143</v>
      </c>
      <c r="B2521" s="53" t="s">
        <v>996</v>
      </c>
      <c r="C2521" s="53" t="s">
        <v>997</v>
      </c>
    </row>
    <row r="2522" spans="1:6" x14ac:dyDescent="0.25">
      <c r="C2522" s="53" t="s">
        <v>402</v>
      </c>
      <c r="D2522" s="55" t="s">
        <v>403</v>
      </c>
      <c r="E2522" s="56">
        <v>1425040000</v>
      </c>
      <c r="F2522" s="58">
        <v>0</v>
      </c>
    </row>
    <row r="2523" spans="1:6" x14ac:dyDescent="0.25">
      <c r="C2523" s="53" t="s">
        <v>400</v>
      </c>
      <c r="D2523" s="55" t="s">
        <v>401</v>
      </c>
      <c r="E2523" s="56">
        <v>0</v>
      </c>
      <c r="F2523" s="58">
        <v>1425040000</v>
      </c>
    </row>
    <row r="2524" spans="1:6" x14ac:dyDescent="0.25">
      <c r="A2524" s="85">
        <v>43143</v>
      </c>
      <c r="B2524" s="53" t="s">
        <v>998</v>
      </c>
      <c r="C2524" s="53" t="s">
        <v>413</v>
      </c>
    </row>
    <row r="2525" spans="1:6" x14ac:dyDescent="0.25">
      <c r="C2525" s="53" t="s">
        <v>414</v>
      </c>
      <c r="D2525" s="55" t="s">
        <v>415</v>
      </c>
      <c r="E2525" s="56">
        <v>400000000</v>
      </c>
      <c r="F2525" s="58">
        <v>0</v>
      </c>
    </row>
    <row r="2526" spans="1:6" x14ac:dyDescent="0.25">
      <c r="C2526" s="53" t="s">
        <v>400</v>
      </c>
      <c r="D2526" s="55" t="s">
        <v>401</v>
      </c>
      <c r="E2526" s="56">
        <v>0</v>
      </c>
      <c r="F2526" s="58">
        <v>400000000</v>
      </c>
    </row>
    <row r="2527" spans="1:6" x14ac:dyDescent="0.25">
      <c r="A2527" s="85">
        <v>43143</v>
      </c>
      <c r="B2527" s="53" t="s">
        <v>999</v>
      </c>
      <c r="C2527" s="53" t="s">
        <v>873</v>
      </c>
    </row>
    <row r="2528" spans="1:6" x14ac:dyDescent="0.25">
      <c r="C2528" s="53" t="s">
        <v>364</v>
      </c>
      <c r="D2528" s="55" t="s">
        <v>365</v>
      </c>
      <c r="E2528" s="56">
        <v>30000000</v>
      </c>
      <c r="F2528" s="58">
        <v>0</v>
      </c>
    </row>
    <row r="2529" spans="1:6" x14ac:dyDescent="0.25">
      <c r="C2529" s="53" t="s">
        <v>400</v>
      </c>
      <c r="D2529" s="55" t="s">
        <v>401</v>
      </c>
      <c r="E2529" s="56">
        <v>0</v>
      </c>
      <c r="F2529" s="58">
        <v>30000000</v>
      </c>
    </row>
    <row r="2530" spans="1:6" x14ac:dyDescent="0.25">
      <c r="A2530" s="85">
        <v>43143</v>
      </c>
      <c r="B2530" s="53" t="s">
        <v>1000</v>
      </c>
      <c r="C2530" s="53" t="s">
        <v>1001</v>
      </c>
    </row>
    <row r="2531" spans="1:6" x14ac:dyDescent="0.25">
      <c r="C2531" s="53" t="s">
        <v>364</v>
      </c>
      <c r="D2531" s="55" t="s">
        <v>365</v>
      </c>
      <c r="E2531" s="56">
        <v>90600000</v>
      </c>
      <c r="F2531" s="58">
        <v>0</v>
      </c>
    </row>
    <row r="2532" spans="1:6" x14ac:dyDescent="0.25">
      <c r="C2532" s="53" t="s">
        <v>400</v>
      </c>
      <c r="D2532" s="55" t="s">
        <v>401</v>
      </c>
      <c r="E2532" s="56">
        <v>0</v>
      </c>
      <c r="F2532" s="58">
        <v>90600000</v>
      </c>
    </row>
    <row r="2533" spans="1:6" x14ac:dyDescent="0.25">
      <c r="A2533" s="85">
        <v>43143</v>
      </c>
      <c r="B2533" s="53" t="s">
        <v>1002</v>
      </c>
      <c r="C2533" s="53" t="s">
        <v>815</v>
      </c>
    </row>
    <row r="2534" spans="1:6" x14ac:dyDescent="0.25">
      <c r="C2534" s="53" t="s">
        <v>364</v>
      </c>
      <c r="D2534" s="55" t="s">
        <v>365</v>
      </c>
      <c r="E2534" s="56">
        <v>243124000</v>
      </c>
      <c r="F2534" s="58">
        <v>0</v>
      </c>
    </row>
    <row r="2535" spans="1:6" x14ac:dyDescent="0.25">
      <c r="C2535" s="53" t="s">
        <v>408</v>
      </c>
      <c r="D2535" s="55" t="s">
        <v>409</v>
      </c>
      <c r="E2535" s="56">
        <v>0</v>
      </c>
      <c r="F2535" s="58">
        <v>243124000</v>
      </c>
    </row>
    <row r="2536" spans="1:6" x14ac:dyDescent="0.25">
      <c r="A2536" s="85">
        <v>43143</v>
      </c>
      <c r="B2536" s="53" t="s">
        <v>1003</v>
      </c>
      <c r="C2536" s="53" t="s">
        <v>817</v>
      </c>
    </row>
    <row r="2537" spans="1:6" x14ac:dyDescent="0.25">
      <c r="C2537" s="53" t="s">
        <v>364</v>
      </c>
      <c r="D2537" s="55" t="s">
        <v>365</v>
      </c>
      <c r="E2537" s="56">
        <v>300000000</v>
      </c>
      <c r="F2537" s="58">
        <v>0</v>
      </c>
    </row>
    <row r="2538" spans="1:6" x14ac:dyDescent="0.25">
      <c r="C2538" s="53" t="s">
        <v>408</v>
      </c>
      <c r="D2538" s="55" t="s">
        <v>409</v>
      </c>
      <c r="E2538" s="56">
        <v>0</v>
      </c>
      <c r="F2538" s="58">
        <v>300000000</v>
      </c>
    </row>
    <row r="2539" spans="1:6" x14ac:dyDescent="0.25">
      <c r="A2539" s="85">
        <v>43143</v>
      </c>
      <c r="B2539" s="53" t="s">
        <v>1004</v>
      </c>
      <c r="C2539" s="53" t="s">
        <v>878</v>
      </c>
    </row>
    <row r="2540" spans="1:6" x14ac:dyDescent="0.25">
      <c r="C2540" s="53" t="s">
        <v>364</v>
      </c>
      <c r="D2540" s="55" t="s">
        <v>365</v>
      </c>
      <c r="E2540" s="56">
        <v>18960000</v>
      </c>
      <c r="F2540" s="58">
        <v>0</v>
      </c>
    </row>
    <row r="2541" spans="1:6" x14ac:dyDescent="0.25">
      <c r="C2541" s="53" t="s">
        <v>408</v>
      </c>
      <c r="D2541" s="55" t="s">
        <v>409</v>
      </c>
      <c r="E2541" s="56">
        <v>0</v>
      </c>
      <c r="F2541" s="58">
        <v>18960000</v>
      </c>
    </row>
    <row r="2542" spans="1:6" x14ac:dyDescent="0.25">
      <c r="A2542" s="85">
        <v>43143</v>
      </c>
      <c r="B2542" s="53" t="s">
        <v>1005</v>
      </c>
      <c r="C2542" s="53" t="s">
        <v>471</v>
      </c>
    </row>
    <row r="2543" spans="1:6" x14ac:dyDescent="0.25">
      <c r="C2543" s="53" t="s">
        <v>364</v>
      </c>
      <c r="D2543" s="55" t="s">
        <v>365</v>
      </c>
      <c r="E2543" s="56">
        <v>6350000000</v>
      </c>
      <c r="F2543" s="58">
        <v>0</v>
      </c>
    </row>
    <row r="2544" spans="1:6" x14ac:dyDescent="0.25">
      <c r="C2544" s="53" t="s">
        <v>408</v>
      </c>
      <c r="D2544" s="55" t="s">
        <v>409</v>
      </c>
      <c r="E2544" s="56">
        <v>0</v>
      </c>
      <c r="F2544" s="58">
        <v>6350000000</v>
      </c>
    </row>
    <row r="2545" spans="1:6" x14ac:dyDescent="0.25">
      <c r="A2545" s="85">
        <v>43143</v>
      </c>
      <c r="B2545" s="53" t="s">
        <v>1006</v>
      </c>
      <c r="C2545" s="53" t="s">
        <v>632</v>
      </c>
    </row>
    <row r="2546" spans="1:6" x14ac:dyDescent="0.25">
      <c r="C2546" s="53" t="s">
        <v>364</v>
      </c>
      <c r="D2546" s="55" t="s">
        <v>365</v>
      </c>
      <c r="E2546" s="56">
        <v>2190000000</v>
      </c>
      <c r="F2546" s="58">
        <v>0</v>
      </c>
    </row>
    <row r="2547" spans="1:6" x14ac:dyDescent="0.25">
      <c r="C2547" s="53" t="s">
        <v>408</v>
      </c>
      <c r="D2547" s="55" t="s">
        <v>409</v>
      </c>
      <c r="E2547" s="56">
        <v>0</v>
      </c>
      <c r="F2547" s="58">
        <v>2190000000</v>
      </c>
    </row>
    <row r="2548" spans="1:6" x14ac:dyDescent="0.25">
      <c r="A2548" s="85">
        <v>43143</v>
      </c>
      <c r="B2548" s="53" t="s">
        <v>1007</v>
      </c>
      <c r="C2548" s="53" t="s">
        <v>568</v>
      </c>
    </row>
    <row r="2549" spans="1:6" x14ac:dyDescent="0.25">
      <c r="C2549" s="53" t="s">
        <v>364</v>
      </c>
      <c r="D2549" s="55" t="s">
        <v>365</v>
      </c>
      <c r="E2549" s="56">
        <v>28514086</v>
      </c>
      <c r="F2549" s="58">
        <v>0</v>
      </c>
    </row>
    <row r="2550" spans="1:6" x14ac:dyDescent="0.25">
      <c r="C2550" s="53" t="s">
        <v>408</v>
      </c>
      <c r="D2550" s="55" t="s">
        <v>409</v>
      </c>
      <c r="E2550" s="56">
        <v>0</v>
      </c>
      <c r="F2550" s="58">
        <v>28514086</v>
      </c>
    </row>
    <row r="2551" spans="1:6" x14ac:dyDescent="0.25">
      <c r="A2551" s="85">
        <v>43143</v>
      </c>
      <c r="B2551" s="53" t="s">
        <v>1008</v>
      </c>
      <c r="C2551" s="53" t="s">
        <v>1009</v>
      </c>
    </row>
    <row r="2552" spans="1:6" x14ac:dyDescent="0.25">
      <c r="C2552" s="53" t="s">
        <v>364</v>
      </c>
      <c r="D2552" s="55" t="s">
        <v>365</v>
      </c>
      <c r="E2552" s="56">
        <v>409400084</v>
      </c>
      <c r="F2552" s="58">
        <v>0</v>
      </c>
    </row>
    <row r="2553" spans="1:6" x14ac:dyDescent="0.25">
      <c r="C2553" s="53" t="s">
        <v>432</v>
      </c>
      <c r="D2553" s="55" t="s">
        <v>433</v>
      </c>
      <c r="E2553" s="56">
        <v>0</v>
      </c>
      <c r="F2553" s="58">
        <v>409400084</v>
      </c>
    </row>
    <row r="2554" spans="1:6" x14ac:dyDescent="0.25">
      <c r="A2554" s="85">
        <v>43143</v>
      </c>
      <c r="B2554" s="53" t="s">
        <v>1010</v>
      </c>
      <c r="C2554" s="53" t="s">
        <v>1011</v>
      </c>
    </row>
    <row r="2555" spans="1:6" x14ac:dyDescent="0.25">
      <c r="C2555" s="53" t="s">
        <v>364</v>
      </c>
      <c r="D2555" s="55" t="s">
        <v>365</v>
      </c>
      <c r="E2555" s="56">
        <v>3800150087</v>
      </c>
      <c r="F2555" s="58">
        <v>0</v>
      </c>
    </row>
    <row r="2556" spans="1:6" x14ac:dyDescent="0.25">
      <c r="C2556" s="53" t="s">
        <v>432</v>
      </c>
      <c r="D2556" s="55" t="s">
        <v>433</v>
      </c>
      <c r="E2556" s="56">
        <v>0</v>
      </c>
      <c r="F2556" s="58">
        <v>3800150087</v>
      </c>
    </row>
    <row r="2557" spans="1:6" x14ac:dyDescent="0.25">
      <c r="A2557" s="85">
        <v>43143</v>
      </c>
      <c r="B2557" s="53" t="s">
        <v>1012</v>
      </c>
      <c r="C2557" s="53" t="s">
        <v>411</v>
      </c>
    </row>
    <row r="2558" spans="1:6" x14ac:dyDescent="0.25">
      <c r="C2558" s="53" t="s">
        <v>391</v>
      </c>
      <c r="D2558" s="55" t="s">
        <v>392</v>
      </c>
      <c r="E2558" s="56">
        <v>50000000</v>
      </c>
      <c r="F2558" s="58">
        <v>0</v>
      </c>
    </row>
    <row r="2559" spans="1:6" x14ac:dyDescent="0.25">
      <c r="C2559" s="53" t="s">
        <v>364</v>
      </c>
      <c r="D2559" s="55" t="s">
        <v>365</v>
      </c>
      <c r="E2559" s="56">
        <v>0</v>
      </c>
      <c r="F2559" s="58">
        <v>50000000</v>
      </c>
    </row>
    <row r="2560" spans="1:6" x14ac:dyDescent="0.25">
      <c r="A2560" s="85">
        <v>43143</v>
      </c>
      <c r="B2560" s="53" t="s">
        <v>1002</v>
      </c>
      <c r="C2560" s="53" t="s">
        <v>1013</v>
      </c>
    </row>
    <row r="2561" spans="1:6" x14ac:dyDescent="0.25">
      <c r="C2561" s="53" t="s">
        <v>432</v>
      </c>
      <c r="D2561" s="55" t="s">
        <v>433</v>
      </c>
      <c r="E2561" s="56">
        <v>443102554</v>
      </c>
      <c r="F2561" s="58">
        <v>0</v>
      </c>
    </row>
    <row r="2562" spans="1:6" x14ac:dyDescent="0.25">
      <c r="C2562" s="53" t="s">
        <v>377</v>
      </c>
      <c r="D2562" s="55" t="s">
        <v>378</v>
      </c>
      <c r="E2562" s="56">
        <v>7856009</v>
      </c>
      <c r="F2562" s="58">
        <v>0</v>
      </c>
    </row>
    <row r="2563" spans="1:6" x14ac:dyDescent="0.25">
      <c r="C2563" s="53" t="s">
        <v>364</v>
      </c>
      <c r="D2563" s="55" t="s">
        <v>365</v>
      </c>
      <c r="E2563" s="56">
        <v>0</v>
      </c>
      <c r="F2563" s="58">
        <v>450958563</v>
      </c>
    </row>
    <row r="2564" spans="1:6" x14ac:dyDescent="0.25">
      <c r="A2564" s="85">
        <v>43143</v>
      </c>
      <c r="B2564" s="53" t="s">
        <v>1003</v>
      </c>
      <c r="C2564" s="53" t="s">
        <v>1014</v>
      </c>
    </row>
    <row r="2565" spans="1:6" x14ac:dyDescent="0.25">
      <c r="C2565" s="53" t="s">
        <v>391</v>
      </c>
      <c r="D2565" s="55" t="s">
        <v>392</v>
      </c>
      <c r="E2565" s="56">
        <v>50000000</v>
      </c>
      <c r="F2565" s="58">
        <v>0</v>
      </c>
    </row>
    <row r="2566" spans="1:6" x14ac:dyDescent="0.25">
      <c r="C2566" s="53" t="s">
        <v>364</v>
      </c>
      <c r="D2566" s="55" t="s">
        <v>365</v>
      </c>
      <c r="E2566" s="56">
        <v>0</v>
      </c>
      <c r="F2566" s="58">
        <v>50000000</v>
      </c>
    </row>
    <row r="2567" spans="1:6" x14ac:dyDescent="0.25">
      <c r="A2567" s="85">
        <v>43143</v>
      </c>
      <c r="B2567" s="53" t="s">
        <v>1004</v>
      </c>
      <c r="C2567" s="53" t="s">
        <v>1015</v>
      </c>
    </row>
    <row r="2568" spans="1:6" x14ac:dyDescent="0.25">
      <c r="C2568" s="53" t="s">
        <v>383</v>
      </c>
      <c r="D2568" s="55" t="s">
        <v>384</v>
      </c>
      <c r="E2568" s="56">
        <v>242763257</v>
      </c>
      <c r="F2568" s="58">
        <v>0</v>
      </c>
    </row>
    <row r="2569" spans="1:6" x14ac:dyDescent="0.25">
      <c r="C2569" s="53" t="s">
        <v>364</v>
      </c>
      <c r="D2569" s="55" t="s">
        <v>365</v>
      </c>
      <c r="E2569" s="56">
        <v>0</v>
      </c>
      <c r="F2569" s="58">
        <v>242763257</v>
      </c>
    </row>
    <row r="2570" spans="1:6" x14ac:dyDescent="0.25">
      <c r="A2570" s="85">
        <v>43143</v>
      </c>
      <c r="B2570" s="53" t="s">
        <v>1016</v>
      </c>
      <c r="C2570" s="53" t="s">
        <v>1017</v>
      </c>
    </row>
    <row r="2571" spans="1:6" x14ac:dyDescent="0.25">
      <c r="C2571" s="53" t="s">
        <v>432</v>
      </c>
      <c r="D2571" s="55" t="s">
        <v>433</v>
      </c>
      <c r="E2571" s="56">
        <v>3356897446</v>
      </c>
      <c r="F2571" s="58">
        <v>0</v>
      </c>
    </row>
    <row r="2572" spans="1:6" x14ac:dyDescent="0.25">
      <c r="C2572" s="53" t="s">
        <v>377</v>
      </c>
      <c r="D2572" s="55" t="s">
        <v>378</v>
      </c>
      <c r="E2572" s="56">
        <v>28821056</v>
      </c>
      <c r="F2572" s="58">
        <v>0</v>
      </c>
    </row>
    <row r="2573" spans="1:6" x14ac:dyDescent="0.25">
      <c r="C2573" s="53" t="s">
        <v>364</v>
      </c>
      <c r="D2573" s="55" t="s">
        <v>365</v>
      </c>
      <c r="E2573" s="56">
        <v>0</v>
      </c>
      <c r="F2573" s="58">
        <v>3385718502</v>
      </c>
    </row>
    <row r="2574" spans="1:6" x14ac:dyDescent="0.25">
      <c r="A2574" s="85">
        <v>43143</v>
      </c>
      <c r="B2574" s="53" t="s">
        <v>1007</v>
      </c>
      <c r="C2574" s="53" t="s">
        <v>413</v>
      </c>
    </row>
    <row r="2575" spans="1:6" x14ac:dyDescent="0.25">
      <c r="C2575" s="53" t="s">
        <v>414</v>
      </c>
      <c r="D2575" s="55" t="s">
        <v>415</v>
      </c>
      <c r="E2575" s="56">
        <v>100000000</v>
      </c>
      <c r="F2575" s="58">
        <v>0</v>
      </c>
    </row>
    <row r="2576" spans="1:6" x14ac:dyDescent="0.25">
      <c r="C2576" s="53" t="s">
        <v>364</v>
      </c>
      <c r="D2576" s="55" t="s">
        <v>365</v>
      </c>
      <c r="E2576" s="56">
        <v>0</v>
      </c>
      <c r="F2576" s="58">
        <v>100000000</v>
      </c>
    </row>
    <row r="2577" spans="1:6" x14ac:dyDescent="0.25">
      <c r="A2577" s="85">
        <v>43143</v>
      </c>
      <c r="B2577" s="53" t="s">
        <v>1018</v>
      </c>
      <c r="C2577" s="53" t="s">
        <v>1019</v>
      </c>
    </row>
    <row r="2578" spans="1:6" x14ac:dyDescent="0.25">
      <c r="C2578" s="53" t="s">
        <v>391</v>
      </c>
      <c r="D2578" s="55" t="s">
        <v>392</v>
      </c>
      <c r="E2578" s="56">
        <v>90891250</v>
      </c>
      <c r="F2578" s="58">
        <v>0</v>
      </c>
    </row>
    <row r="2579" spans="1:6" x14ac:dyDescent="0.25">
      <c r="C2579" s="53" t="s">
        <v>364</v>
      </c>
      <c r="D2579" s="55" t="s">
        <v>365</v>
      </c>
      <c r="E2579" s="56">
        <v>0</v>
      </c>
      <c r="F2579" s="58">
        <v>90891250</v>
      </c>
    </row>
    <row r="2580" spans="1:6" x14ac:dyDescent="0.25">
      <c r="A2580" s="85">
        <v>43143</v>
      </c>
      <c r="B2580" s="53" t="s">
        <v>1020</v>
      </c>
      <c r="C2580" s="53" t="s">
        <v>413</v>
      </c>
    </row>
    <row r="2581" spans="1:6" x14ac:dyDescent="0.25">
      <c r="C2581" s="53" t="s">
        <v>414</v>
      </c>
      <c r="D2581" s="55" t="s">
        <v>415</v>
      </c>
      <c r="E2581" s="56">
        <v>300000000</v>
      </c>
      <c r="F2581" s="58">
        <v>0</v>
      </c>
    </row>
    <row r="2582" spans="1:6" x14ac:dyDescent="0.25">
      <c r="C2582" s="53" t="s">
        <v>364</v>
      </c>
      <c r="D2582" s="55" t="s">
        <v>365</v>
      </c>
      <c r="E2582" s="56">
        <v>0</v>
      </c>
      <c r="F2582" s="58">
        <v>300000000</v>
      </c>
    </row>
    <row r="2583" spans="1:6" x14ac:dyDescent="0.25">
      <c r="A2583" s="85">
        <v>43143</v>
      </c>
      <c r="B2583" s="53" t="s">
        <v>1021</v>
      </c>
      <c r="C2583" s="53" t="s">
        <v>1022</v>
      </c>
    </row>
    <row r="2584" spans="1:6" x14ac:dyDescent="0.25">
      <c r="C2584" s="53" t="s">
        <v>391</v>
      </c>
      <c r="D2584" s="55" t="s">
        <v>392</v>
      </c>
      <c r="E2584" s="56">
        <v>33337700</v>
      </c>
      <c r="F2584" s="58">
        <v>0</v>
      </c>
    </row>
    <row r="2585" spans="1:6" x14ac:dyDescent="0.25">
      <c r="C2585" s="53" t="s">
        <v>364</v>
      </c>
      <c r="D2585" s="55" t="s">
        <v>365</v>
      </c>
      <c r="E2585" s="56">
        <v>0</v>
      </c>
      <c r="F2585" s="58">
        <v>33337700</v>
      </c>
    </row>
    <row r="2586" spans="1:6" x14ac:dyDescent="0.25">
      <c r="A2586" s="85">
        <v>43143</v>
      </c>
      <c r="B2586" s="53" t="s">
        <v>1023</v>
      </c>
      <c r="C2586" s="53" t="s">
        <v>1024</v>
      </c>
    </row>
    <row r="2587" spans="1:6" x14ac:dyDescent="0.25">
      <c r="C2587" s="53" t="s">
        <v>391</v>
      </c>
      <c r="D2587" s="55" t="s">
        <v>392</v>
      </c>
      <c r="E2587" s="56">
        <v>9000000</v>
      </c>
      <c r="F2587" s="58">
        <v>0</v>
      </c>
    </row>
    <row r="2588" spans="1:6" x14ac:dyDescent="0.25">
      <c r="C2588" s="53" t="s">
        <v>364</v>
      </c>
      <c r="D2588" s="55" t="s">
        <v>365</v>
      </c>
      <c r="E2588" s="56">
        <v>0</v>
      </c>
      <c r="F2588" s="58">
        <v>9000000</v>
      </c>
    </row>
    <row r="2589" spans="1:6" x14ac:dyDescent="0.25">
      <c r="A2589" s="85">
        <v>43143</v>
      </c>
      <c r="B2589" s="53" t="s">
        <v>1025</v>
      </c>
      <c r="C2589" s="53" t="s">
        <v>417</v>
      </c>
    </row>
    <row r="2590" spans="1:6" x14ac:dyDescent="0.25">
      <c r="C2590" s="53" t="s">
        <v>387</v>
      </c>
      <c r="D2590" s="55" t="s">
        <v>388</v>
      </c>
      <c r="E2590" s="56">
        <v>136473</v>
      </c>
      <c r="F2590" s="58">
        <v>0</v>
      </c>
    </row>
    <row r="2591" spans="1:6" x14ac:dyDescent="0.25">
      <c r="C2591" s="53" t="s">
        <v>418</v>
      </c>
      <c r="D2591" s="55" t="s">
        <v>419</v>
      </c>
      <c r="E2591" s="56">
        <v>1364731</v>
      </c>
      <c r="F2591" s="58">
        <v>0</v>
      </c>
    </row>
    <row r="2592" spans="1:6" x14ac:dyDescent="0.25">
      <c r="C2592" s="53" t="s">
        <v>364</v>
      </c>
      <c r="D2592" s="55" t="s">
        <v>365</v>
      </c>
      <c r="E2592" s="56">
        <v>0</v>
      </c>
      <c r="F2592" s="58">
        <v>1501204</v>
      </c>
    </row>
    <row r="2593" spans="1:6" x14ac:dyDescent="0.25">
      <c r="A2593" s="85">
        <v>43143</v>
      </c>
      <c r="B2593" s="53" t="s">
        <v>1008</v>
      </c>
      <c r="C2593" s="53" t="s">
        <v>1026</v>
      </c>
    </row>
    <row r="2594" spans="1:6" x14ac:dyDescent="0.25">
      <c r="C2594" s="53" t="s">
        <v>391</v>
      </c>
      <c r="D2594" s="55" t="s">
        <v>392</v>
      </c>
      <c r="E2594" s="56">
        <v>112849415</v>
      </c>
      <c r="F2594" s="58">
        <v>0</v>
      </c>
    </row>
    <row r="2595" spans="1:6" x14ac:dyDescent="0.25">
      <c r="C2595" s="53" t="s">
        <v>364</v>
      </c>
      <c r="D2595" s="55" t="s">
        <v>365</v>
      </c>
      <c r="E2595" s="56">
        <v>0</v>
      </c>
      <c r="F2595" s="58">
        <v>112849415</v>
      </c>
    </row>
    <row r="2596" spans="1:6" x14ac:dyDescent="0.25">
      <c r="A2596" s="85">
        <v>43143</v>
      </c>
      <c r="B2596" s="53" t="s">
        <v>1010</v>
      </c>
      <c r="C2596" s="53" t="s">
        <v>1027</v>
      </c>
    </row>
    <row r="2597" spans="1:6" x14ac:dyDescent="0.25">
      <c r="C2597" s="53" t="s">
        <v>391</v>
      </c>
      <c r="D2597" s="55" t="s">
        <v>392</v>
      </c>
      <c r="E2597" s="56">
        <v>51565997</v>
      </c>
      <c r="F2597" s="58">
        <v>0</v>
      </c>
    </row>
    <row r="2598" spans="1:6" x14ac:dyDescent="0.25">
      <c r="C2598" s="53" t="s">
        <v>364</v>
      </c>
      <c r="D2598" s="55" t="s">
        <v>365</v>
      </c>
      <c r="E2598" s="56">
        <v>0</v>
      </c>
      <c r="F2598" s="58">
        <v>51565997</v>
      </c>
    </row>
    <row r="2599" spans="1:6" x14ac:dyDescent="0.25">
      <c r="A2599" s="85">
        <v>43143</v>
      </c>
      <c r="B2599" s="53" t="s">
        <v>1028</v>
      </c>
      <c r="C2599" s="53" t="s">
        <v>1029</v>
      </c>
    </row>
    <row r="2600" spans="1:6" x14ac:dyDescent="0.25">
      <c r="C2600" s="53" t="s">
        <v>391</v>
      </c>
      <c r="D2600" s="55" t="s">
        <v>392</v>
      </c>
      <c r="E2600" s="56">
        <v>60066442</v>
      </c>
      <c r="F2600" s="58">
        <v>0</v>
      </c>
    </row>
    <row r="2601" spans="1:6" x14ac:dyDescent="0.25">
      <c r="C2601" s="53" t="s">
        <v>364</v>
      </c>
      <c r="D2601" s="55" t="s">
        <v>365</v>
      </c>
      <c r="E2601" s="56">
        <v>0</v>
      </c>
      <c r="F2601" s="58">
        <v>60066442</v>
      </c>
    </row>
    <row r="2602" spans="1:6" x14ac:dyDescent="0.25">
      <c r="A2602" s="85">
        <v>43143</v>
      </c>
      <c r="B2602" s="53" t="s">
        <v>1030</v>
      </c>
      <c r="C2602" s="53" t="s">
        <v>1031</v>
      </c>
    </row>
    <row r="2603" spans="1:6" x14ac:dyDescent="0.25">
      <c r="C2603" s="53" t="s">
        <v>391</v>
      </c>
      <c r="D2603" s="55" t="s">
        <v>392</v>
      </c>
      <c r="E2603" s="56">
        <v>184918230</v>
      </c>
      <c r="F2603" s="58">
        <v>0</v>
      </c>
    </row>
    <row r="2604" spans="1:6" x14ac:dyDescent="0.25">
      <c r="C2604" s="53" t="s">
        <v>364</v>
      </c>
      <c r="D2604" s="55" t="s">
        <v>365</v>
      </c>
      <c r="E2604" s="56">
        <v>0</v>
      </c>
      <c r="F2604" s="58">
        <v>184918230</v>
      </c>
    </row>
    <row r="2605" spans="1:6" x14ac:dyDescent="0.25">
      <c r="A2605" s="85">
        <v>43143</v>
      </c>
      <c r="B2605" s="53" t="s">
        <v>1032</v>
      </c>
      <c r="C2605" s="53" t="s">
        <v>1033</v>
      </c>
    </row>
    <row r="2606" spans="1:6" x14ac:dyDescent="0.25">
      <c r="C2606" s="53" t="s">
        <v>391</v>
      </c>
      <c r="D2606" s="55" t="s">
        <v>392</v>
      </c>
      <c r="E2606" s="56">
        <v>412776020</v>
      </c>
      <c r="F2606" s="58">
        <v>0</v>
      </c>
    </row>
    <row r="2607" spans="1:6" x14ac:dyDescent="0.25">
      <c r="C2607" s="53" t="s">
        <v>364</v>
      </c>
      <c r="D2607" s="55" t="s">
        <v>365</v>
      </c>
      <c r="E2607" s="56">
        <v>0</v>
      </c>
      <c r="F2607" s="58">
        <v>412776020</v>
      </c>
    </row>
    <row r="2608" spans="1:6" x14ac:dyDescent="0.25">
      <c r="A2608" s="85">
        <v>43143</v>
      </c>
      <c r="B2608" s="53" t="s">
        <v>1034</v>
      </c>
      <c r="C2608" s="53" t="s">
        <v>1035</v>
      </c>
    </row>
    <row r="2609" spans="1:6" x14ac:dyDescent="0.25">
      <c r="C2609" s="53" t="s">
        <v>391</v>
      </c>
      <c r="D2609" s="55" t="s">
        <v>392</v>
      </c>
      <c r="E2609" s="56">
        <v>3387374067</v>
      </c>
      <c r="F2609" s="58">
        <v>0</v>
      </c>
    </row>
    <row r="2610" spans="1:6" x14ac:dyDescent="0.25">
      <c r="C2610" s="53" t="s">
        <v>364</v>
      </c>
      <c r="D2610" s="55" t="s">
        <v>365</v>
      </c>
      <c r="E2610" s="56">
        <v>0</v>
      </c>
      <c r="F2610" s="58">
        <v>3387374067</v>
      </c>
    </row>
    <row r="2611" spans="1:6" x14ac:dyDescent="0.25">
      <c r="A2611" s="85">
        <v>43143</v>
      </c>
      <c r="B2611" s="53" t="s">
        <v>895</v>
      </c>
      <c r="C2611" s="53" t="s">
        <v>1036</v>
      </c>
    </row>
    <row r="2612" spans="1:6" x14ac:dyDescent="0.25">
      <c r="C2612" s="53" t="s">
        <v>387</v>
      </c>
      <c r="D2612" s="55" t="s">
        <v>388</v>
      </c>
      <c r="E2612" s="56">
        <v>924100</v>
      </c>
      <c r="F2612" s="58">
        <v>0</v>
      </c>
    </row>
    <row r="2613" spans="1:6" x14ac:dyDescent="0.25">
      <c r="C2613" s="53" t="s">
        <v>500</v>
      </c>
      <c r="D2613" s="55" t="s">
        <v>501</v>
      </c>
      <c r="E2613" s="56">
        <v>9241000</v>
      </c>
      <c r="F2613" s="58">
        <v>0</v>
      </c>
    </row>
    <row r="2614" spans="1:6" x14ac:dyDescent="0.25">
      <c r="C2614" s="53" t="s">
        <v>391</v>
      </c>
      <c r="D2614" s="55" t="s">
        <v>392</v>
      </c>
      <c r="E2614" s="56">
        <v>0</v>
      </c>
      <c r="F2614" s="58">
        <v>10165100</v>
      </c>
    </row>
    <row r="2615" spans="1:6" x14ac:dyDescent="0.25">
      <c r="A2615" s="85">
        <v>43143</v>
      </c>
      <c r="B2615" s="53" t="s">
        <v>1037</v>
      </c>
      <c r="C2615" s="53" t="s">
        <v>1038</v>
      </c>
    </row>
    <row r="2616" spans="1:6" x14ac:dyDescent="0.25">
      <c r="C2616" s="53" t="s">
        <v>549</v>
      </c>
      <c r="D2616" s="55" t="s">
        <v>550</v>
      </c>
      <c r="E2616" s="56">
        <v>251891812</v>
      </c>
      <c r="F2616" s="58">
        <v>0</v>
      </c>
    </row>
    <row r="2617" spans="1:6" x14ac:dyDescent="0.25">
      <c r="C2617" s="53" t="s">
        <v>500</v>
      </c>
      <c r="D2617" s="55" t="s">
        <v>501</v>
      </c>
      <c r="E2617" s="56">
        <v>0</v>
      </c>
      <c r="F2617" s="58">
        <v>251891812</v>
      </c>
    </row>
    <row r="2618" spans="1:6" x14ac:dyDescent="0.25">
      <c r="C2618" s="53" t="s">
        <v>408</v>
      </c>
      <c r="D2618" s="55" t="s">
        <v>409</v>
      </c>
      <c r="E2618" s="56">
        <v>266479780</v>
      </c>
      <c r="F2618" s="58">
        <v>0</v>
      </c>
    </row>
    <row r="2619" spans="1:6" x14ac:dyDescent="0.25">
      <c r="C2619" s="53" t="s">
        <v>551</v>
      </c>
      <c r="D2619" s="55" t="s">
        <v>552</v>
      </c>
      <c r="E2619" s="56">
        <v>0</v>
      </c>
      <c r="F2619" s="58">
        <v>266479780</v>
      </c>
    </row>
    <row r="2620" spans="1:6" x14ac:dyDescent="0.25">
      <c r="C2620" s="53" t="s">
        <v>408</v>
      </c>
      <c r="D2620" s="55" t="s">
        <v>409</v>
      </c>
      <c r="E2620" s="56">
        <v>26647978</v>
      </c>
      <c r="F2620" s="58">
        <v>0</v>
      </c>
    </row>
    <row r="2621" spans="1:6" x14ac:dyDescent="0.25">
      <c r="C2621" s="53" t="s">
        <v>553</v>
      </c>
      <c r="D2621" s="55" t="s">
        <v>554</v>
      </c>
      <c r="E2621" s="56">
        <v>0</v>
      </c>
      <c r="F2621" s="58">
        <v>26647978</v>
      </c>
    </row>
    <row r="2622" spans="1:6" x14ac:dyDescent="0.25">
      <c r="A2622" s="85">
        <v>43143</v>
      </c>
      <c r="B2622" s="53" t="s">
        <v>1039</v>
      </c>
      <c r="C2622" s="53" t="s">
        <v>733</v>
      </c>
    </row>
    <row r="2623" spans="1:6" x14ac:dyDescent="0.25">
      <c r="C2623" s="53" t="s">
        <v>549</v>
      </c>
      <c r="D2623" s="55" t="s">
        <v>550</v>
      </c>
      <c r="E2623" s="56">
        <v>5937933982</v>
      </c>
      <c r="F2623" s="58">
        <v>0</v>
      </c>
    </row>
    <row r="2624" spans="1:6" x14ac:dyDescent="0.25">
      <c r="C2624" s="53" t="s">
        <v>500</v>
      </c>
      <c r="D2624" s="55" t="s">
        <v>501</v>
      </c>
      <c r="E2624" s="56">
        <v>0</v>
      </c>
      <c r="F2624" s="58">
        <v>5937933982</v>
      </c>
    </row>
    <row r="2625" spans="1:6" x14ac:dyDescent="0.25">
      <c r="C2625" s="53" t="s">
        <v>408</v>
      </c>
      <c r="D2625" s="55" t="s">
        <v>409</v>
      </c>
      <c r="E2625" s="56">
        <v>5946883305</v>
      </c>
      <c r="F2625" s="58">
        <v>0</v>
      </c>
    </row>
    <row r="2626" spans="1:6" x14ac:dyDescent="0.25">
      <c r="C2626" s="53" t="s">
        <v>551</v>
      </c>
      <c r="D2626" s="55" t="s">
        <v>552</v>
      </c>
      <c r="E2626" s="56">
        <v>0</v>
      </c>
      <c r="F2626" s="58">
        <v>5946883305</v>
      </c>
    </row>
    <row r="2627" spans="1:6" x14ac:dyDescent="0.25">
      <c r="C2627" s="53" t="s">
        <v>408</v>
      </c>
      <c r="D2627" s="55" t="s">
        <v>409</v>
      </c>
      <c r="E2627" s="56">
        <v>594688331</v>
      </c>
      <c r="F2627" s="58">
        <v>0</v>
      </c>
    </row>
    <row r="2628" spans="1:6" x14ac:dyDescent="0.25">
      <c r="C2628" s="53" t="s">
        <v>553</v>
      </c>
      <c r="D2628" s="55" t="s">
        <v>554</v>
      </c>
      <c r="E2628" s="56">
        <v>0</v>
      </c>
      <c r="F2628" s="58">
        <v>594688331</v>
      </c>
    </row>
    <row r="2629" spans="1:6" x14ac:dyDescent="0.25">
      <c r="A2629" s="85">
        <v>43143</v>
      </c>
      <c r="B2629" s="53" t="s">
        <v>1040</v>
      </c>
      <c r="C2629" s="53" t="s">
        <v>830</v>
      </c>
    </row>
    <row r="2630" spans="1:6" x14ac:dyDescent="0.25">
      <c r="C2630" s="53" t="s">
        <v>549</v>
      </c>
      <c r="D2630" s="55" t="s">
        <v>550</v>
      </c>
      <c r="E2630" s="56">
        <v>3474124500</v>
      </c>
      <c r="F2630" s="58">
        <v>0</v>
      </c>
    </row>
    <row r="2631" spans="1:6" x14ac:dyDescent="0.25">
      <c r="C2631" s="53" t="s">
        <v>500</v>
      </c>
      <c r="D2631" s="55" t="s">
        <v>501</v>
      </c>
      <c r="E2631" s="56">
        <v>0</v>
      </c>
      <c r="F2631" s="58">
        <v>3474124500</v>
      </c>
    </row>
    <row r="2632" spans="1:6" x14ac:dyDescent="0.25">
      <c r="C2632" s="53" t="s">
        <v>408</v>
      </c>
      <c r="D2632" s="55" t="s">
        <v>409</v>
      </c>
      <c r="E2632" s="56">
        <v>3479784000</v>
      </c>
      <c r="F2632" s="58">
        <v>0</v>
      </c>
    </row>
    <row r="2633" spans="1:6" x14ac:dyDescent="0.25">
      <c r="C2633" s="53" t="s">
        <v>551</v>
      </c>
      <c r="D2633" s="55" t="s">
        <v>552</v>
      </c>
      <c r="E2633" s="56">
        <v>0</v>
      </c>
      <c r="F2633" s="58">
        <v>3479784000</v>
      </c>
    </row>
    <row r="2634" spans="1:6" x14ac:dyDescent="0.25">
      <c r="C2634" s="53" t="s">
        <v>408</v>
      </c>
      <c r="D2634" s="55" t="s">
        <v>409</v>
      </c>
      <c r="E2634" s="56">
        <v>347978400</v>
      </c>
      <c r="F2634" s="58">
        <v>0</v>
      </c>
    </row>
    <row r="2635" spans="1:6" x14ac:dyDescent="0.25">
      <c r="C2635" s="53" t="s">
        <v>553</v>
      </c>
      <c r="D2635" s="55" t="s">
        <v>554</v>
      </c>
      <c r="E2635" s="56">
        <v>0</v>
      </c>
      <c r="F2635" s="58">
        <v>347978400</v>
      </c>
    </row>
    <row r="2636" spans="1:6" x14ac:dyDescent="0.25">
      <c r="A2636" s="85">
        <v>43143</v>
      </c>
      <c r="B2636" s="53" t="s">
        <v>1041</v>
      </c>
      <c r="C2636" s="53" t="s">
        <v>830</v>
      </c>
    </row>
    <row r="2637" spans="1:6" x14ac:dyDescent="0.25">
      <c r="C2637" s="53" t="s">
        <v>549</v>
      </c>
      <c r="D2637" s="55" t="s">
        <v>550</v>
      </c>
      <c r="E2637" s="56">
        <v>3959454925</v>
      </c>
      <c r="F2637" s="58">
        <v>0</v>
      </c>
    </row>
    <row r="2638" spans="1:6" x14ac:dyDescent="0.25">
      <c r="C2638" s="53" t="s">
        <v>500</v>
      </c>
      <c r="D2638" s="55" t="s">
        <v>501</v>
      </c>
      <c r="E2638" s="56">
        <v>0</v>
      </c>
      <c r="F2638" s="58">
        <v>3959454925</v>
      </c>
    </row>
    <row r="2639" spans="1:6" x14ac:dyDescent="0.25">
      <c r="C2639" s="53" t="s">
        <v>408</v>
      </c>
      <c r="D2639" s="55" t="s">
        <v>409</v>
      </c>
      <c r="E2639" s="56">
        <v>3966683275</v>
      </c>
      <c r="F2639" s="58">
        <v>0</v>
      </c>
    </row>
    <row r="2640" spans="1:6" x14ac:dyDescent="0.25">
      <c r="C2640" s="53" t="s">
        <v>551</v>
      </c>
      <c r="D2640" s="55" t="s">
        <v>552</v>
      </c>
      <c r="E2640" s="56">
        <v>0</v>
      </c>
      <c r="F2640" s="58">
        <v>3966683275</v>
      </c>
    </row>
    <row r="2641" spans="1:6" x14ac:dyDescent="0.25">
      <c r="C2641" s="53" t="s">
        <v>408</v>
      </c>
      <c r="D2641" s="55" t="s">
        <v>409</v>
      </c>
      <c r="E2641" s="56">
        <v>396668328</v>
      </c>
      <c r="F2641" s="58">
        <v>0</v>
      </c>
    </row>
    <row r="2642" spans="1:6" x14ac:dyDescent="0.25">
      <c r="C2642" s="53" t="s">
        <v>553</v>
      </c>
      <c r="D2642" s="55" t="s">
        <v>554</v>
      </c>
      <c r="E2642" s="56">
        <v>0</v>
      </c>
      <c r="F2642" s="58">
        <v>396668328</v>
      </c>
    </row>
    <row r="2643" spans="1:6" x14ac:dyDescent="0.25">
      <c r="A2643" s="85">
        <v>43143</v>
      </c>
      <c r="B2643" s="53" t="s">
        <v>1042</v>
      </c>
      <c r="C2643" s="53" t="s">
        <v>791</v>
      </c>
    </row>
    <row r="2644" spans="1:6" x14ac:dyDescent="0.25">
      <c r="C2644" s="53" t="s">
        <v>549</v>
      </c>
      <c r="D2644" s="55" t="s">
        <v>550</v>
      </c>
      <c r="E2644" s="56">
        <v>1326062523</v>
      </c>
      <c r="F2644" s="58">
        <v>0</v>
      </c>
    </row>
    <row r="2645" spans="1:6" x14ac:dyDescent="0.25">
      <c r="C2645" s="53" t="s">
        <v>500</v>
      </c>
      <c r="D2645" s="55" t="s">
        <v>501</v>
      </c>
      <c r="E2645" s="56">
        <v>0</v>
      </c>
      <c r="F2645" s="58">
        <v>1326062523</v>
      </c>
    </row>
    <row r="2646" spans="1:6" x14ac:dyDescent="0.25">
      <c r="C2646" s="53" t="s">
        <v>408</v>
      </c>
      <c r="D2646" s="55" t="s">
        <v>409</v>
      </c>
      <c r="E2646" s="56">
        <v>1239984000</v>
      </c>
      <c r="F2646" s="58">
        <v>0</v>
      </c>
    </row>
    <row r="2647" spans="1:6" x14ac:dyDescent="0.25">
      <c r="C2647" s="53" t="s">
        <v>551</v>
      </c>
      <c r="D2647" s="55" t="s">
        <v>552</v>
      </c>
      <c r="E2647" s="56">
        <v>0</v>
      </c>
      <c r="F2647" s="58">
        <v>1239984000</v>
      </c>
    </row>
    <row r="2648" spans="1:6" x14ac:dyDescent="0.25">
      <c r="C2648" s="53" t="s">
        <v>408</v>
      </c>
      <c r="D2648" s="55" t="s">
        <v>409</v>
      </c>
      <c r="E2648" s="56">
        <v>123998400</v>
      </c>
      <c r="F2648" s="58">
        <v>0</v>
      </c>
    </row>
    <row r="2649" spans="1:6" x14ac:dyDescent="0.25">
      <c r="C2649" s="53" t="s">
        <v>553</v>
      </c>
      <c r="D2649" s="55" t="s">
        <v>554</v>
      </c>
      <c r="E2649" s="56">
        <v>0</v>
      </c>
      <c r="F2649" s="58">
        <v>123998400</v>
      </c>
    </row>
    <row r="2650" spans="1:6" x14ac:dyDescent="0.25">
      <c r="A2650" s="85">
        <v>43143</v>
      </c>
      <c r="B2650" s="53" t="s">
        <v>1043</v>
      </c>
      <c r="C2650" s="53" t="s">
        <v>830</v>
      </c>
    </row>
    <row r="2651" spans="1:6" x14ac:dyDescent="0.25">
      <c r="C2651" s="53" t="s">
        <v>549</v>
      </c>
      <c r="D2651" s="55" t="s">
        <v>550</v>
      </c>
      <c r="E2651" s="56">
        <v>511653760</v>
      </c>
      <c r="F2651" s="58">
        <v>0</v>
      </c>
    </row>
    <row r="2652" spans="1:6" x14ac:dyDescent="0.25">
      <c r="C2652" s="53" t="s">
        <v>500</v>
      </c>
      <c r="D2652" s="55" t="s">
        <v>501</v>
      </c>
      <c r="E2652" s="56">
        <v>0</v>
      </c>
      <c r="F2652" s="58">
        <v>511653760</v>
      </c>
    </row>
    <row r="2653" spans="1:6" x14ac:dyDescent="0.25">
      <c r="C2653" s="53" t="s">
        <v>408</v>
      </c>
      <c r="D2653" s="55" t="s">
        <v>409</v>
      </c>
      <c r="E2653" s="56">
        <v>513047760</v>
      </c>
      <c r="F2653" s="58">
        <v>0</v>
      </c>
    </row>
    <row r="2654" spans="1:6" x14ac:dyDescent="0.25">
      <c r="C2654" s="53" t="s">
        <v>551</v>
      </c>
      <c r="D2654" s="55" t="s">
        <v>552</v>
      </c>
      <c r="E2654" s="56">
        <v>0</v>
      </c>
      <c r="F2654" s="58">
        <v>513047760</v>
      </c>
    </row>
    <row r="2655" spans="1:6" x14ac:dyDescent="0.25">
      <c r="C2655" s="53" t="s">
        <v>408</v>
      </c>
      <c r="D2655" s="55" t="s">
        <v>409</v>
      </c>
      <c r="E2655" s="56">
        <v>51304776</v>
      </c>
      <c r="F2655" s="58">
        <v>0</v>
      </c>
    </row>
    <row r="2656" spans="1:6" x14ac:dyDescent="0.25">
      <c r="C2656" s="53" t="s">
        <v>553</v>
      </c>
      <c r="D2656" s="55" t="s">
        <v>554</v>
      </c>
      <c r="E2656" s="56">
        <v>0</v>
      </c>
      <c r="F2656" s="58">
        <v>51304776</v>
      </c>
    </row>
    <row r="2657" spans="1:6" x14ac:dyDescent="0.25">
      <c r="A2657" s="85">
        <v>43143</v>
      </c>
      <c r="B2657" s="53" t="s">
        <v>774</v>
      </c>
      <c r="C2657" s="53" t="s">
        <v>1044</v>
      </c>
    </row>
    <row r="2658" spans="1:6" x14ac:dyDescent="0.25">
      <c r="C2658" s="53" t="s">
        <v>387</v>
      </c>
      <c r="D2658" s="55" t="s">
        <v>388</v>
      </c>
      <c r="E2658" s="56">
        <v>84000</v>
      </c>
      <c r="F2658" s="58">
        <v>0</v>
      </c>
    </row>
    <row r="2659" spans="1:6" x14ac:dyDescent="0.25">
      <c r="C2659" s="53" t="s">
        <v>381</v>
      </c>
      <c r="D2659" s="55" t="s">
        <v>382</v>
      </c>
      <c r="E2659" s="56">
        <v>840000</v>
      </c>
      <c r="F2659" s="58">
        <v>0</v>
      </c>
    </row>
    <row r="2660" spans="1:6" x14ac:dyDescent="0.25">
      <c r="C2660" s="53" t="s">
        <v>383</v>
      </c>
      <c r="D2660" s="55" t="s">
        <v>384</v>
      </c>
      <c r="E2660" s="56">
        <v>0</v>
      </c>
      <c r="F2660" s="58">
        <v>924000</v>
      </c>
    </row>
    <row r="2661" spans="1:6" x14ac:dyDescent="0.25">
      <c r="A2661" s="85">
        <v>43143</v>
      </c>
      <c r="B2661" s="53" t="s">
        <v>795</v>
      </c>
      <c r="C2661" s="53" t="s">
        <v>386</v>
      </c>
    </row>
    <row r="2662" spans="1:6" x14ac:dyDescent="0.25">
      <c r="C2662" s="53" t="s">
        <v>381</v>
      </c>
      <c r="D2662" s="55" t="s">
        <v>382</v>
      </c>
      <c r="E2662" s="56">
        <v>7466454</v>
      </c>
      <c r="F2662" s="58">
        <v>0</v>
      </c>
    </row>
    <row r="2663" spans="1:6" x14ac:dyDescent="0.25">
      <c r="C2663" s="53" t="s">
        <v>387</v>
      </c>
      <c r="D2663" s="55" t="s">
        <v>388</v>
      </c>
      <c r="E2663" s="56">
        <v>640646</v>
      </c>
      <c r="F2663" s="58">
        <v>0</v>
      </c>
    </row>
    <row r="2664" spans="1:6" x14ac:dyDescent="0.25">
      <c r="C2664" s="53" t="s">
        <v>383</v>
      </c>
      <c r="D2664" s="55" t="s">
        <v>384</v>
      </c>
      <c r="E2664" s="56">
        <v>240000</v>
      </c>
      <c r="F2664" s="58">
        <v>8347100</v>
      </c>
    </row>
    <row r="2665" spans="1:6" x14ac:dyDescent="0.25">
      <c r="A2665" s="85">
        <v>43143</v>
      </c>
      <c r="B2665" s="53" t="s">
        <v>1045</v>
      </c>
      <c r="C2665" s="53" t="s">
        <v>1046</v>
      </c>
    </row>
    <row r="2666" spans="1:6" x14ac:dyDescent="0.25">
      <c r="C2666" s="53" t="s">
        <v>718</v>
      </c>
      <c r="D2666" s="55" t="s">
        <v>719</v>
      </c>
      <c r="E2666" s="56">
        <v>3758</v>
      </c>
      <c r="F2666" s="58">
        <v>0</v>
      </c>
    </row>
    <row r="2667" spans="1:6" x14ac:dyDescent="0.25">
      <c r="C2667" s="53" t="s">
        <v>408</v>
      </c>
      <c r="D2667" s="55" t="s">
        <v>409</v>
      </c>
      <c r="E2667" s="56">
        <v>0</v>
      </c>
      <c r="F2667" s="58">
        <v>3758</v>
      </c>
    </row>
    <row r="2668" spans="1:6" x14ac:dyDescent="0.25">
      <c r="A2668" s="85">
        <v>43143</v>
      </c>
      <c r="B2668" s="53" t="s">
        <v>1047</v>
      </c>
      <c r="C2668" s="53" t="s">
        <v>1048</v>
      </c>
    </row>
    <row r="2669" spans="1:6" x14ac:dyDescent="0.25">
      <c r="C2669" s="53" t="s">
        <v>408</v>
      </c>
      <c r="D2669" s="55" t="s">
        <v>409</v>
      </c>
      <c r="E2669" s="56">
        <v>523</v>
      </c>
      <c r="F2669" s="58">
        <v>0</v>
      </c>
    </row>
    <row r="2670" spans="1:6" x14ac:dyDescent="0.25">
      <c r="C2670" s="53" t="s">
        <v>1049</v>
      </c>
      <c r="D2670" s="55" t="s">
        <v>1050</v>
      </c>
      <c r="E2670" s="56">
        <v>0</v>
      </c>
      <c r="F2670" s="58">
        <v>523</v>
      </c>
    </row>
    <row r="2671" spans="1:6" x14ac:dyDescent="0.25">
      <c r="A2671" s="85">
        <v>43144</v>
      </c>
      <c r="B2671" s="53" t="s">
        <v>911</v>
      </c>
      <c r="C2671" s="53" t="s">
        <v>1051</v>
      </c>
    </row>
    <row r="2672" spans="1:6" x14ac:dyDescent="0.25">
      <c r="C2672" s="53" t="s">
        <v>400</v>
      </c>
      <c r="D2672" s="55" t="s">
        <v>401</v>
      </c>
      <c r="E2672" s="56">
        <v>150000000</v>
      </c>
      <c r="F2672" s="58">
        <v>0</v>
      </c>
    </row>
    <row r="2673" spans="1:6" x14ac:dyDescent="0.25">
      <c r="C2673" s="53" t="s">
        <v>364</v>
      </c>
      <c r="D2673" s="55" t="s">
        <v>365</v>
      </c>
      <c r="E2673" s="56">
        <v>0</v>
      </c>
      <c r="F2673" s="58">
        <v>150000000</v>
      </c>
    </row>
    <row r="2674" spans="1:6" x14ac:dyDescent="0.25">
      <c r="A2674" s="85">
        <v>43144</v>
      </c>
      <c r="B2674" s="53" t="s">
        <v>912</v>
      </c>
      <c r="C2674" s="53" t="s">
        <v>1052</v>
      </c>
    </row>
    <row r="2675" spans="1:6" x14ac:dyDescent="0.25">
      <c r="C2675" s="53" t="s">
        <v>400</v>
      </c>
      <c r="D2675" s="55" t="s">
        <v>401</v>
      </c>
      <c r="E2675" s="56">
        <v>5000000</v>
      </c>
      <c r="F2675" s="58">
        <v>0</v>
      </c>
    </row>
    <row r="2676" spans="1:6" x14ac:dyDescent="0.25">
      <c r="C2676" s="53" t="s">
        <v>383</v>
      </c>
      <c r="D2676" s="55" t="s">
        <v>384</v>
      </c>
      <c r="E2676" s="56">
        <v>0</v>
      </c>
      <c r="F2676" s="58">
        <v>5000000</v>
      </c>
    </row>
    <row r="2677" spans="1:6" x14ac:dyDescent="0.25">
      <c r="A2677" s="85">
        <v>43144</v>
      </c>
      <c r="B2677" s="53" t="s">
        <v>913</v>
      </c>
      <c r="C2677" s="53" t="s">
        <v>842</v>
      </c>
    </row>
    <row r="2678" spans="1:6" x14ac:dyDescent="0.25">
      <c r="C2678" s="53" t="s">
        <v>400</v>
      </c>
      <c r="D2678" s="55" t="s">
        <v>401</v>
      </c>
      <c r="E2678" s="56">
        <v>3300000000</v>
      </c>
      <c r="F2678" s="58">
        <v>0</v>
      </c>
    </row>
    <row r="2679" spans="1:6" x14ac:dyDescent="0.25">
      <c r="C2679" s="53" t="s">
        <v>383</v>
      </c>
      <c r="D2679" s="55" t="s">
        <v>384</v>
      </c>
      <c r="E2679" s="56">
        <v>0</v>
      </c>
      <c r="F2679" s="58">
        <v>3300000000</v>
      </c>
    </row>
    <row r="2680" spans="1:6" x14ac:dyDescent="0.25">
      <c r="A2680" s="85">
        <v>43144</v>
      </c>
      <c r="B2680" s="53" t="s">
        <v>915</v>
      </c>
      <c r="C2680" s="53" t="s">
        <v>1053</v>
      </c>
    </row>
    <row r="2681" spans="1:6" x14ac:dyDescent="0.25">
      <c r="C2681" s="53" t="s">
        <v>400</v>
      </c>
      <c r="D2681" s="55" t="s">
        <v>401</v>
      </c>
      <c r="E2681" s="56">
        <v>1200000000</v>
      </c>
      <c r="F2681" s="58">
        <v>0</v>
      </c>
    </row>
    <row r="2682" spans="1:6" x14ac:dyDescent="0.25">
      <c r="C2682" s="53" t="s">
        <v>383</v>
      </c>
      <c r="D2682" s="55" t="s">
        <v>384</v>
      </c>
      <c r="E2682" s="56">
        <v>0</v>
      </c>
      <c r="F2682" s="58">
        <v>1200000000</v>
      </c>
    </row>
    <row r="2683" spans="1:6" x14ac:dyDescent="0.25">
      <c r="A2683" s="85">
        <v>43144</v>
      </c>
      <c r="B2683" s="53" t="s">
        <v>917</v>
      </c>
      <c r="C2683" s="53" t="s">
        <v>1054</v>
      </c>
    </row>
    <row r="2684" spans="1:6" x14ac:dyDescent="0.25">
      <c r="C2684" s="53" t="s">
        <v>400</v>
      </c>
      <c r="D2684" s="55" t="s">
        <v>401</v>
      </c>
      <c r="E2684" s="56">
        <v>59378000</v>
      </c>
      <c r="F2684" s="58">
        <v>0</v>
      </c>
    </row>
    <row r="2685" spans="1:6" x14ac:dyDescent="0.25">
      <c r="C2685" s="53" t="s">
        <v>383</v>
      </c>
      <c r="D2685" s="55" t="s">
        <v>384</v>
      </c>
      <c r="E2685" s="56">
        <v>0</v>
      </c>
      <c r="F2685" s="58">
        <v>59378000</v>
      </c>
    </row>
    <row r="2686" spans="1:6" x14ac:dyDescent="0.25">
      <c r="A2686" s="85">
        <v>43144</v>
      </c>
      <c r="B2686" s="53" t="s">
        <v>920</v>
      </c>
      <c r="C2686" s="53" t="s">
        <v>982</v>
      </c>
    </row>
    <row r="2687" spans="1:6" x14ac:dyDescent="0.25">
      <c r="C2687" s="53" t="s">
        <v>400</v>
      </c>
      <c r="D2687" s="55" t="s">
        <v>401</v>
      </c>
      <c r="E2687" s="56">
        <v>445729582</v>
      </c>
      <c r="F2687" s="58">
        <v>0</v>
      </c>
    </row>
    <row r="2688" spans="1:6" x14ac:dyDescent="0.25">
      <c r="C2688" s="53" t="s">
        <v>383</v>
      </c>
      <c r="D2688" s="55" t="s">
        <v>384</v>
      </c>
      <c r="E2688" s="56">
        <v>0</v>
      </c>
      <c r="F2688" s="58">
        <v>445729582</v>
      </c>
    </row>
    <row r="2689" spans="1:6" x14ac:dyDescent="0.25">
      <c r="A2689" s="85">
        <v>43144</v>
      </c>
      <c r="B2689" s="53" t="s">
        <v>1055</v>
      </c>
      <c r="C2689" s="53" t="s">
        <v>463</v>
      </c>
    </row>
    <row r="2690" spans="1:6" x14ac:dyDescent="0.25">
      <c r="C2690" s="53" t="s">
        <v>383</v>
      </c>
      <c r="D2690" s="55" t="s">
        <v>384</v>
      </c>
      <c r="E2690" s="56">
        <v>24725818</v>
      </c>
      <c r="F2690" s="58">
        <v>0</v>
      </c>
    </row>
    <row r="2691" spans="1:6" x14ac:dyDescent="0.25">
      <c r="C2691" s="53" t="s">
        <v>400</v>
      </c>
      <c r="D2691" s="55" t="s">
        <v>401</v>
      </c>
      <c r="E2691" s="56">
        <v>0</v>
      </c>
      <c r="F2691" s="58">
        <v>24725818</v>
      </c>
    </row>
    <row r="2692" spans="1:6" x14ac:dyDescent="0.25">
      <c r="A2692" s="85">
        <v>43144</v>
      </c>
      <c r="B2692" s="53" t="s">
        <v>1056</v>
      </c>
      <c r="C2692" s="53" t="s">
        <v>867</v>
      </c>
    </row>
    <row r="2693" spans="1:6" x14ac:dyDescent="0.25">
      <c r="C2693" s="53" t="s">
        <v>663</v>
      </c>
      <c r="D2693" s="55" t="s">
        <v>664</v>
      </c>
      <c r="E2693" s="56">
        <v>11500000</v>
      </c>
      <c r="F2693" s="58">
        <v>0</v>
      </c>
    </row>
    <row r="2694" spans="1:6" x14ac:dyDescent="0.25">
      <c r="C2694" s="53" t="s">
        <v>400</v>
      </c>
      <c r="D2694" s="55" t="s">
        <v>401</v>
      </c>
      <c r="E2694" s="56">
        <v>0</v>
      </c>
      <c r="F2694" s="58">
        <v>11500000</v>
      </c>
    </row>
    <row r="2695" spans="1:6" x14ac:dyDescent="0.25">
      <c r="A2695" s="85">
        <v>43144</v>
      </c>
      <c r="B2695" s="53" t="s">
        <v>1057</v>
      </c>
      <c r="C2695" s="53" t="s">
        <v>463</v>
      </c>
    </row>
    <row r="2696" spans="1:6" x14ac:dyDescent="0.25">
      <c r="C2696" s="53" t="s">
        <v>383</v>
      </c>
      <c r="D2696" s="55" t="s">
        <v>384</v>
      </c>
      <c r="E2696" s="56">
        <v>15300000</v>
      </c>
      <c r="F2696" s="58">
        <v>0</v>
      </c>
    </row>
    <row r="2697" spans="1:6" x14ac:dyDescent="0.25">
      <c r="C2697" s="53" t="s">
        <v>400</v>
      </c>
      <c r="D2697" s="55" t="s">
        <v>401</v>
      </c>
      <c r="E2697" s="56">
        <v>0</v>
      </c>
      <c r="F2697" s="58">
        <v>15300000</v>
      </c>
    </row>
    <row r="2698" spans="1:6" x14ac:dyDescent="0.25">
      <c r="A2698" s="85">
        <v>43144</v>
      </c>
      <c r="B2698" s="53" t="s">
        <v>1058</v>
      </c>
      <c r="C2698" s="53" t="s">
        <v>463</v>
      </c>
    </row>
    <row r="2699" spans="1:6" x14ac:dyDescent="0.25">
      <c r="C2699" s="53" t="s">
        <v>383</v>
      </c>
      <c r="D2699" s="55" t="s">
        <v>384</v>
      </c>
      <c r="E2699" s="56">
        <v>27637495</v>
      </c>
      <c r="F2699" s="58">
        <v>0</v>
      </c>
    </row>
    <row r="2700" spans="1:6" x14ac:dyDescent="0.25">
      <c r="C2700" s="53" t="s">
        <v>400</v>
      </c>
      <c r="D2700" s="55" t="s">
        <v>401</v>
      </c>
      <c r="E2700" s="56">
        <v>0</v>
      </c>
      <c r="F2700" s="58">
        <v>27637495</v>
      </c>
    </row>
    <row r="2701" spans="1:6" x14ac:dyDescent="0.25">
      <c r="A2701" s="85">
        <v>43144</v>
      </c>
      <c r="B2701" s="53" t="s">
        <v>1059</v>
      </c>
      <c r="C2701" s="53" t="s">
        <v>463</v>
      </c>
    </row>
    <row r="2702" spans="1:6" x14ac:dyDescent="0.25">
      <c r="C2702" s="53" t="s">
        <v>383</v>
      </c>
      <c r="D2702" s="55" t="s">
        <v>384</v>
      </c>
      <c r="E2702" s="56">
        <v>1960000</v>
      </c>
      <c r="F2702" s="58">
        <v>0</v>
      </c>
    </row>
    <row r="2703" spans="1:6" x14ac:dyDescent="0.25">
      <c r="C2703" s="53" t="s">
        <v>400</v>
      </c>
      <c r="D2703" s="55" t="s">
        <v>401</v>
      </c>
      <c r="E2703" s="56">
        <v>0</v>
      </c>
      <c r="F2703" s="58">
        <v>1960000</v>
      </c>
    </row>
    <row r="2704" spans="1:6" x14ac:dyDescent="0.25">
      <c r="A2704" s="85">
        <v>43144</v>
      </c>
      <c r="B2704" s="53" t="s">
        <v>1060</v>
      </c>
      <c r="C2704" s="53" t="s">
        <v>463</v>
      </c>
    </row>
    <row r="2705" spans="1:6" x14ac:dyDescent="0.25">
      <c r="C2705" s="53" t="s">
        <v>383</v>
      </c>
      <c r="D2705" s="55" t="s">
        <v>384</v>
      </c>
      <c r="E2705" s="56">
        <v>2000000</v>
      </c>
      <c r="F2705" s="58">
        <v>0</v>
      </c>
    </row>
    <row r="2706" spans="1:6" x14ac:dyDescent="0.25">
      <c r="C2706" s="53" t="s">
        <v>400</v>
      </c>
      <c r="D2706" s="55" t="s">
        <v>401</v>
      </c>
      <c r="E2706" s="56">
        <v>0</v>
      </c>
      <c r="F2706" s="58">
        <v>2000000</v>
      </c>
    </row>
    <row r="2707" spans="1:6" x14ac:dyDescent="0.25">
      <c r="A2707" s="85">
        <v>43144</v>
      </c>
      <c r="B2707" s="53" t="s">
        <v>1061</v>
      </c>
      <c r="C2707" s="53" t="s">
        <v>1052</v>
      </c>
    </row>
    <row r="2708" spans="1:6" x14ac:dyDescent="0.25">
      <c r="C2708" s="53" t="s">
        <v>383</v>
      </c>
      <c r="D2708" s="55" t="s">
        <v>384</v>
      </c>
      <c r="E2708" s="56">
        <v>3623000</v>
      </c>
      <c r="F2708" s="58">
        <v>0</v>
      </c>
    </row>
    <row r="2709" spans="1:6" x14ac:dyDescent="0.25">
      <c r="C2709" s="53" t="s">
        <v>400</v>
      </c>
      <c r="D2709" s="55" t="s">
        <v>401</v>
      </c>
      <c r="E2709" s="56">
        <v>0</v>
      </c>
      <c r="F2709" s="58">
        <v>3623000</v>
      </c>
    </row>
    <row r="2710" spans="1:6" x14ac:dyDescent="0.25">
      <c r="A2710" s="85">
        <v>43144</v>
      </c>
      <c r="B2710" s="53" t="s">
        <v>1062</v>
      </c>
      <c r="C2710" s="53" t="s">
        <v>1063</v>
      </c>
    </row>
    <row r="2711" spans="1:6" x14ac:dyDescent="0.25">
      <c r="C2711" s="53" t="s">
        <v>663</v>
      </c>
      <c r="D2711" s="55" t="s">
        <v>664</v>
      </c>
      <c r="E2711" s="56">
        <v>379729582</v>
      </c>
      <c r="F2711" s="58">
        <v>0</v>
      </c>
    </row>
    <row r="2712" spans="1:6" x14ac:dyDescent="0.25">
      <c r="C2712" s="53" t="s">
        <v>1064</v>
      </c>
      <c r="D2712" s="55" t="s">
        <v>1065</v>
      </c>
      <c r="E2712" s="56">
        <v>66000000</v>
      </c>
      <c r="F2712" s="58">
        <v>0</v>
      </c>
    </row>
    <row r="2713" spans="1:6" x14ac:dyDescent="0.25">
      <c r="C2713" s="53" t="s">
        <v>400</v>
      </c>
      <c r="D2713" s="55" t="s">
        <v>401</v>
      </c>
      <c r="E2713" s="56">
        <v>0</v>
      </c>
      <c r="F2713" s="58">
        <v>445729582</v>
      </c>
    </row>
    <row r="2714" spans="1:6" x14ac:dyDescent="0.25">
      <c r="A2714" s="85">
        <v>43144</v>
      </c>
      <c r="B2714" s="53" t="s">
        <v>1066</v>
      </c>
      <c r="C2714" s="53" t="s">
        <v>1067</v>
      </c>
    </row>
    <row r="2715" spans="1:6" x14ac:dyDescent="0.25">
      <c r="C2715" s="53" t="s">
        <v>663</v>
      </c>
      <c r="D2715" s="55" t="s">
        <v>664</v>
      </c>
      <c r="E2715" s="56">
        <v>182141257</v>
      </c>
      <c r="F2715" s="58">
        <v>0</v>
      </c>
    </row>
    <row r="2716" spans="1:6" x14ac:dyDescent="0.25">
      <c r="C2716" s="53" t="s">
        <v>1064</v>
      </c>
      <c r="D2716" s="55" t="s">
        <v>1065</v>
      </c>
      <c r="E2716" s="56">
        <v>120000000</v>
      </c>
      <c r="F2716" s="58">
        <v>0</v>
      </c>
    </row>
    <row r="2717" spans="1:6" x14ac:dyDescent="0.25">
      <c r="C2717" s="53" t="s">
        <v>400</v>
      </c>
      <c r="D2717" s="55" t="s">
        <v>401</v>
      </c>
      <c r="E2717" s="56">
        <v>0</v>
      </c>
      <c r="F2717" s="58">
        <v>302141257</v>
      </c>
    </row>
    <row r="2718" spans="1:6" x14ac:dyDescent="0.25">
      <c r="A2718" s="85">
        <v>43144</v>
      </c>
      <c r="B2718" s="53" t="s">
        <v>1068</v>
      </c>
      <c r="C2718" s="53" t="s">
        <v>850</v>
      </c>
    </row>
    <row r="2719" spans="1:6" x14ac:dyDescent="0.25">
      <c r="C2719" s="53" t="s">
        <v>402</v>
      </c>
      <c r="D2719" s="55" t="s">
        <v>403</v>
      </c>
      <c r="E2719" s="56">
        <v>4500000000</v>
      </c>
      <c r="F2719" s="58">
        <v>0</v>
      </c>
    </row>
    <row r="2720" spans="1:6" x14ac:dyDescent="0.25">
      <c r="C2720" s="53" t="s">
        <v>400</v>
      </c>
      <c r="D2720" s="55" t="s">
        <v>401</v>
      </c>
      <c r="E2720" s="56">
        <v>0</v>
      </c>
      <c r="F2720" s="58">
        <v>4500000000</v>
      </c>
    </row>
    <row r="2721" spans="1:6" x14ac:dyDescent="0.25">
      <c r="A2721" s="85">
        <v>43144</v>
      </c>
      <c r="B2721" s="53" t="s">
        <v>1069</v>
      </c>
      <c r="C2721" s="53" t="s">
        <v>1070</v>
      </c>
    </row>
    <row r="2722" spans="1:6" x14ac:dyDescent="0.25">
      <c r="C2722" s="53" t="s">
        <v>625</v>
      </c>
      <c r="D2722" s="55" t="s">
        <v>626</v>
      </c>
      <c r="E2722" s="56">
        <v>11889418861</v>
      </c>
      <c r="F2722" s="58">
        <v>0</v>
      </c>
    </row>
    <row r="2723" spans="1:6" x14ac:dyDescent="0.25">
      <c r="C2723" s="53" t="s">
        <v>1071</v>
      </c>
      <c r="D2723" s="55" t="s">
        <v>1072</v>
      </c>
      <c r="E2723" s="56">
        <v>0</v>
      </c>
      <c r="F2723" s="58">
        <v>11889418861</v>
      </c>
    </row>
    <row r="2724" spans="1:6" x14ac:dyDescent="0.25">
      <c r="A2724" s="85">
        <v>43144</v>
      </c>
      <c r="B2724" s="53" t="s">
        <v>1073</v>
      </c>
      <c r="C2724" s="53" t="s">
        <v>1074</v>
      </c>
    </row>
    <row r="2725" spans="1:6" x14ac:dyDescent="0.25">
      <c r="C2725" s="53" t="s">
        <v>364</v>
      </c>
      <c r="D2725" s="55" t="s">
        <v>365</v>
      </c>
      <c r="E2725" s="56">
        <v>90000000</v>
      </c>
      <c r="F2725" s="58">
        <v>0</v>
      </c>
    </row>
    <row r="2726" spans="1:6" x14ac:dyDescent="0.25">
      <c r="C2726" s="53" t="s">
        <v>408</v>
      </c>
      <c r="D2726" s="55" t="s">
        <v>409</v>
      </c>
      <c r="E2726" s="56">
        <v>0</v>
      </c>
      <c r="F2726" s="58">
        <v>90000000</v>
      </c>
    </row>
    <row r="2727" spans="1:6" x14ac:dyDescent="0.25">
      <c r="A2727" s="85">
        <v>43144</v>
      </c>
      <c r="B2727" s="53" t="s">
        <v>1075</v>
      </c>
      <c r="C2727" s="53" t="s">
        <v>1076</v>
      </c>
    </row>
    <row r="2728" spans="1:6" x14ac:dyDescent="0.25">
      <c r="C2728" s="53" t="s">
        <v>364</v>
      </c>
      <c r="D2728" s="55" t="s">
        <v>365</v>
      </c>
      <c r="E2728" s="56">
        <v>639411125</v>
      </c>
      <c r="F2728" s="58">
        <v>0</v>
      </c>
    </row>
    <row r="2729" spans="1:6" x14ac:dyDescent="0.25">
      <c r="C2729" s="53" t="s">
        <v>408</v>
      </c>
      <c r="D2729" s="55" t="s">
        <v>409</v>
      </c>
      <c r="E2729" s="56">
        <v>0</v>
      </c>
      <c r="F2729" s="58">
        <v>639411125</v>
      </c>
    </row>
    <row r="2730" spans="1:6" x14ac:dyDescent="0.25">
      <c r="A2730" s="85">
        <v>43144</v>
      </c>
      <c r="B2730" s="53" t="s">
        <v>1077</v>
      </c>
      <c r="C2730" s="53" t="s">
        <v>1078</v>
      </c>
    </row>
    <row r="2731" spans="1:6" x14ac:dyDescent="0.25">
      <c r="C2731" s="53" t="s">
        <v>362</v>
      </c>
      <c r="D2731" s="55" t="s">
        <v>368</v>
      </c>
      <c r="E2731" s="56">
        <v>2499750000</v>
      </c>
      <c r="F2731" s="58">
        <v>0</v>
      </c>
    </row>
    <row r="2732" spans="1:6" x14ac:dyDescent="0.25">
      <c r="C2732" s="53" t="s">
        <v>466</v>
      </c>
      <c r="D2732" s="55" t="s">
        <v>467</v>
      </c>
      <c r="E2732" s="56">
        <v>0</v>
      </c>
      <c r="F2732" s="58">
        <v>2495016313</v>
      </c>
    </row>
    <row r="2733" spans="1:6" x14ac:dyDescent="0.25">
      <c r="C2733" s="53" t="s">
        <v>373</v>
      </c>
      <c r="D2733" s="55" t="s">
        <v>374</v>
      </c>
      <c r="E2733" s="56">
        <v>0</v>
      </c>
      <c r="F2733" s="58">
        <v>4733687</v>
      </c>
    </row>
    <row r="2734" spans="1:6" x14ac:dyDescent="0.25">
      <c r="A2734" s="85">
        <v>43144</v>
      </c>
      <c r="B2734" s="53" t="s">
        <v>1079</v>
      </c>
      <c r="C2734" s="53" t="s">
        <v>1080</v>
      </c>
    </row>
    <row r="2735" spans="1:6" x14ac:dyDescent="0.25">
      <c r="C2735" s="53" t="s">
        <v>553</v>
      </c>
      <c r="D2735" s="55" t="s">
        <v>554</v>
      </c>
      <c r="E2735" s="56">
        <v>6692064</v>
      </c>
      <c r="F2735" s="58">
        <v>0</v>
      </c>
    </row>
    <row r="2736" spans="1:6" x14ac:dyDescent="0.25">
      <c r="C2736" s="53" t="s">
        <v>1081</v>
      </c>
      <c r="D2736" s="55" t="s">
        <v>1082</v>
      </c>
      <c r="E2736" s="56">
        <v>14722540</v>
      </c>
      <c r="F2736" s="58">
        <v>0</v>
      </c>
    </row>
    <row r="2737" spans="1:6" x14ac:dyDescent="0.25">
      <c r="C2737" s="53" t="s">
        <v>716</v>
      </c>
      <c r="D2737" s="55" t="s">
        <v>717</v>
      </c>
      <c r="E2737" s="56">
        <v>21414604</v>
      </c>
      <c r="F2737" s="58">
        <v>0</v>
      </c>
    </row>
    <row r="2738" spans="1:6" x14ac:dyDescent="0.25">
      <c r="C2738" s="53" t="s">
        <v>364</v>
      </c>
      <c r="D2738" s="55" t="s">
        <v>365</v>
      </c>
      <c r="E2738" s="56">
        <v>0</v>
      </c>
      <c r="F2738" s="58">
        <v>42829208</v>
      </c>
    </row>
    <row r="2739" spans="1:6" x14ac:dyDescent="0.25">
      <c r="A2739" s="85">
        <v>43144</v>
      </c>
      <c r="B2739" s="53" t="s">
        <v>1073</v>
      </c>
      <c r="C2739" s="53" t="s">
        <v>856</v>
      </c>
    </row>
    <row r="2740" spans="1:6" x14ac:dyDescent="0.25">
      <c r="C2740" s="53" t="s">
        <v>383</v>
      </c>
      <c r="D2740" s="55" t="s">
        <v>384</v>
      </c>
      <c r="E2740" s="56">
        <v>3300000000</v>
      </c>
      <c r="F2740" s="58">
        <v>0</v>
      </c>
    </row>
    <row r="2741" spans="1:6" x14ac:dyDescent="0.25">
      <c r="C2741" s="53" t="s">
        <v>364</v>
      </c>
      <c r="D2741" s="55" t="s">
        <v>365</v>
      </c>
      <c r="E2741" s="56">
        <v>0</v>
      </c>
      <c r="F2741" s="58">
        <v>3300000000</v>
      </c>
    </row>
    <row r="2742" spans="1:6" x14ac:dyDescent="0.25">
      <c r="A2742" s="85">
        <v>43144</v>
      </c>
      <c r="B2742" s="53" t="s">
        <v>1075</v>
      </c>
      <c r="C2742" s="53" t="s">
        <v>1083</v>
      </c>
    </row>
    <row r="2743" spans="1:6" x14ac:dyDescent="0.25">
      <c r="C2743" s="53" t="s">
        <v>383</v>
      </c>
      <c r="D2743" s="55" t="s">
        <v>384</v>
      </c>
      <c r="E2743" s="56">
        <v>1200000000</v>
      </c>
      <c r="F2743" s="58">
        <v>0</v>
      </c>
    </row>
    <row r="2744" spans="1:6" x14ac:dyDescent="0.25">
      <c r="C2744" s="53" t="s">
        <v>364</v>
      </c>
      <c r="D2744" s="55" t="s">
        <v>365</v>
      </c>
      <c r="E2744" s="56">
        <v>0</v>
      </c>
      <c r="F2744" s="58">
        <v>1200000000</v>
      </c>
    </row>
    <row r="2745" spans="1:6" x14ac:dyDescent="0.25">
      <c r="A2745" s="85">
        <v>43144</v>
      </c>
      <c r="B2745" s="53" t="s">
        <v>1084</v>
      </c>
      <c r="C2745" s="53" t="s">
        <v>1014</v>
      </c>
    </row>
    <row r="2746" spans="1:6" x14ac:dyDescent="0.25">
      <c r="C2746" s="53" t="s">
        <v>391</v>
      </c>
      <c r="D2746" s="55" t="s">
        <v>392</v>
      </c>
      <c r="E2746" s="56">
        <v>30000000</v>
      </c>
      <c r="F2746" s="58">
        <v>0</v>
      </c>
    </row>
    <row r="2747" spans="1:6" x14ac:dyDescent="0.25">
      <c r="C2747" s="53" t="s">
        <v>364</v>
      </c>
      <c r="D2747" s="55" t="s">
        <v>365</v>
      </c>
      <c r="E2747" s="56">
        <v>0</v>
      </c>
      <c r="F2747" s="58">
        <v>30000000</v>
      </c>
    </row>
    <row r="2748" spans="1:6" x14ac:dyDescent="0.25">
      <c r="A2748" s="85">
        <v>43144</v>
      </c>
      <c r="B2748" s="53" t="s">
        <v>1085</v>
      </c>
      <c r="C2748" s="53" t="s">
        <v>867</v>
      </c>
    </row>
    <row r="2749" spans="1:6" x14ac:dyDescent="0.25">
      <c r="C2749" s="53" t="s">
        <v>663</v>
      </c>
      <c r="D2749" s="55" t="s">
        <v>664</v>
      </c>
      <c r="E2749" s="56">
        <v>141237200</v>
      </c>
      <c r="F2749" s="58">
        <v>0</v>
      </c>
    </row>
    <row r="2750" spans="1:6" x14ac:dyDescent="0.25">
      <c r="C2750" s="53" t="s">
        <v>364</v>
      </c>
      <c r="D2750" s="55" t="s">
        <v>365</v>
      </c>
      <c r="E2750" s="56">
        <v>0</v>
      </c>
      <c r="F2750" s="58">
        <v>141237200</v>
      </c>
    </row>
    <row r="2751" spans="1:6" x14ac:dyDescent="0.25">
      <c r="A2751" s="85">
        <v>43144</v>
      </c>
      <c r="B2751" s="53" t="s">
        <v>1086</v>
      </c>
      <c r="C2751" s="53" t="s">
        <v>1015</v>
      </c>
    </row>
    <row r="2752" spans="1:6" x14ac:dyDescent="0.25">
      <c r="C2752" s="53" t="s">
        <v>383</v>
      </c>
      <c r="D2752" s="55" t="s">
        <v>384</v>
      </c>
      <c r="E2752" s="56">
        <v>445729582</v>
      </c>
      <c r="F2752" s="58">
        <v>0</v>
      </c>
    </row>
    <row r="2753" spans="1:6" x14ac:dyDescent="0.25">
      <c r="C2753" s="53" t="s">
        <v>364</v>
      </c>
      <c r="D2753" s="55" t="s">
        <v>365</v>
      </c>
      <c r="E2753" s="56">
        <v>0</v>
      </c>
      <c r="F2753" s="58">
        <v>445729582</v>
      </c>
    </row>
    <row r="2754" spans="1:6" x14ac:dyDescent="0.25">
      <c r="A2754" s="85">
        <v>43144</v>
      </c>
      <c r="B2754" s="53" t="s">
        <v>1087</v>
      </c>
      <c r="C2754" s="53" t="s">
        <v>1088</v>
      </c>
    </row>
    <row r="2755" spans="1:6" x14ac:dyDescent="0.25">
      <c r="C2755" s="53" t="s">
        <v>383</v>
      </c>
      <c r="D2755" s="55" t="s">
        <v>384</v>
      </c>
      <c r="E2755" s="56">
        <v>59378000</v>
      </c>
      <c r="F2755" s="58">
        <v>0</v>
      </c>
    </row>
    <row r="2756" spans="1:6" x14ac:dyDescent="0.25">
      <c r="C2756" s="53" t="s">
        <v>364</v>
      </c>
      <c r="D2756" s="55" t="s">
        <v>365</v>
      </c>
      <c r="E2756" s="56">
        <v>0</v>
      </c>
      <c r="F2756" s="58">
        <v>59378000</v>
      </c>
    </row>
    <row r="2757" spans="1:6" x14ac:dyDescent="0.25">
      <c r="A2757" s="85">
        <v>43144</v>
      </c>
      <c r="B2757" s="53" t="s">
        <v>1089</v>
      </c>
      <c r="C2757" s="53" t="s">
        <v>541</v>
      </c>
    </row>
    <row r="2758" spans="1:6" x14ac:dyDescent="0.25">
      <c r="C2758" s="53" t="s">
        <v>391</v>
      </c>
      <c r="D2758" s="55" t="s">
        <v>392</v>
      </c>
      <c r="E2758" s="56">
        <v>110000000</v>
      </c>
      <c r="F2758" s="58">
        <v>0</v>
      </c>
    </row>
    <row r="2759" spans="1:6" x14ac:dyDescent="0.25">
      <c r="C2759" s="53" t="s">
        <v>364</v>
      </c>
      <c r="D2759" s="55" t="s">
        <v>365</v>
      </c>
      <c r="E2759" s="56">
        <v>0</v>
      </c>
      <c r="F2759" s="58">
        <v>110000000</v>
      </c>
    </row>
    <row r="2760" spans="1:6" x14ac:dyDescent="0.25">
      <c r="A2760" s="85">
        <v>43144</v>
      </c>
      <c r="B2760" s="53" t="s">
        <v>1090</v>
      </c>
      <c r="C2760" s="53" t="s">
        <v>1091</v>
      </c>
    </row>
    <row r="2761" spans="1:6" x14ac:dyDescent="0.25">
      <c r="C2761" s="53" t="s">
        <v>383</v>
      </c>
      <c r="D2761" s="55" t="s">
        <v>384</v>
      </c>
      <c r="E2761" s="56">
        <v>55622600</v>
      </c>
      <c r="F2761" s="58">
        <v>0</v>
      </c>
    </row>
    <row r="2762" spans="1:6" x14ac:dyDescent="0.25">
      <c r="C2762" s="53" t="s">
        <v>364</v>
      </c>
      <c r="D2762" s="55" t="s">
        <v>365</v>
      </c>
      <c r="E2762" s="56">
        <v>0</v>
      </c>
      <c r="F2762" s="58">
        <v>55622600</v>
      </c>
    </row>
    <row r="2763" spans="1:6" x14ac:dyDescent="0.25">
      <c r="A2763" s="85">
        <v>43144</v>
      </c>
      <c r="B2763" s="53" t="s">
        <v>1092</v>
      </c>
      <c r="C2763" s="53" t="s">
        <v>417</v>
      </c>
    </row>
    <row r="2764" spans="1:6" x14ac:dyDescent="0.25">
      <c r="C2764" s="53" t="s">
        <v>387</v>
      </c>
      <c r="D2764" s="55" t="s">
        <v>388</v>
      </c>
      <c r="E2764" s="56">
        <v>52800</v>
      </c>
      <c r="F2764" s="58">
        <v>0</v>
      </c>
    </row>
    <row r="2765" spans="1:6" x14ac:dyDescent="0.25">
      <c r="C2765" s="53" t="s">
        <v>418</v>
      </c>
      <c r="D2765" s="55" t="s">
        <v>419</v>
      </c>
      <c r="E2765" s="56">
        <v>528000</v>
      </c>
      <c r="F2765" s="58">
        <v>0</v>
      </c>
    </row>
    <row r="2766" spans="1:6" x14ac:dyDescent="0.25">
      <c r="C2766" s="53" t="s">
        <v>364</v>
      </c>
      <c r="D2766" s="55" t="s">
        <v>365</v>
      </c>
      <c r="E2766" s="56">
        <v>0</v>
      </c>
      <c r="F2766" s="58">
        <v>580800</v>
      </c>
    </row>
    <row r="2767" spans="1:6" x14ac:dyDescent="0.25">
      <c r="A2767" s="85">
        <v>43144</v>
      </c>
      <c r="B2767" s="53" t="s">
        <v>1077</v>
      </c>
      <c r="C2767" s="53" t="s">
        <v>1093</v>
      </c>
    </row>
    <row r="2768" spans="1:6" x14ac:dyDescent="0.25">
      <c r="C2768" s="53" t="s">
        <v>364</v>
      </c>
      <c r="D2768" s="55" t="s">
        <v>365</v>
      </c>
      <c r="E2768" s="56">
        <v>2493631000</v>
      </c>
      <c r="F2768" s="58">
        <v>0</v>
      </c>
    </row>
    <row r="2769" spans="1:6" x14ac:dyDescent="0.25">
      <c r="C2769" s="53" t="s">
        <v>362</v>
      </c>
      <c r="D2769" s="55" t="s">
        <v>368</v>
      </c>
      <c r="E2769" s="56">
        <v>0</v>
      </c>
      <c r="F2769" s="58">
        <v>2493631000</v>
      </c>
    </row>
    <row r="2770" spans="1:6" x14ac:dyDescent="0.25">
      <c r="A2770" s="85">
        <v>43144</v>
      </c>
      <c r="B2770" s="53" t="s">
        <v>1094</v>
      </c>
      <c r="C2770" s="53" t="s">
        <v>1095</v>
      </c>
    </row>
    <row r="2771" spans="1:6" x14ac:dyDescent="0.25">
      <c r="C2771" s="53" t="s">
        <v>381</v>
      </c>
      <c r="D2771" s="55" t="s">
        <v>382</v>
      </c>
      <c r="E2771" s="56">
        <v>1760960</v>
      </c>
      <c r="F2771" s="58">
        <v>0</v>
      </c>
    </row>
    <row r="2772" spans="1:6" x14ac:dyDescent="0.25">
      <c r="C2772" s="53" t="s">
        <v>362</v>
      </c>
      <c r="D2772" s="55" t="s">
        <v>368</v>
      </c>
      <c r="E2772" s="56">
        <v>0</v>
      </c>
      <c r="F2772" s="58">
        <v>1760526</v>
      </c>
    </row>
    <row r="2773" spans="1:6" x14ac:dyDescent="0.25">
      <c r="C2773" s="53" t="s">
        <v>373</v>
      </c>
      <c r="D2773" s="55" t="s">
        <v>374</v>
      </c>
      <c r="E2773" s="56">
        <v>0</v>
      </c>
      <c r="F2773" s="58">
        <v>434</v>
      </c>
    </row>
    <row r="2774" spans="1:6" x14ac:dyDescent="0.25">
      <c r="A2774" s="85">
        <v>43144</v>
      </c>
      <c r="B2774" s="53" t="s">
        <v>1096</v>
      </c>
      <c r="C2774" s="53" t="s">
        <v>497</v>
      </c>
    </row>
    <row r="2775" spans="1:6" x14ac:dyDescent="0.25">
      <c r="C2775" s="53" t="s">
        <v>391</v>
      </c>
      <c r="D2775" s="55" t="s">
        <v>392</v>
      </c>
      <c r="E2775" s="56">
        <v>11889418861</v>
      </c>
      <c r="F2775" s="58">
        <v>0</v>
      </c>
    </row>
    <row r="2776" spans="1:6" x14ac:dyDescent="0.25">
      <c r="C2776" s="53" t="s">
        <v>625</v>
      </c>
      <c r="D2776" s="55" t="s">
        <v>626</v>
      </c>
      <c r="E2776" s="56">
        <v>0</v>
      </c>
      <c r="F2776" s="58">
        <v>11889418861</v>
      </c>
    </row>
    <row r="2777" spans="1:6" x14ac:dyDescent="0.25">
      <c r="A2777" s="85">
        <v>43144</v>
      </c>
      <c r="B2777" s="53" t="s">
        <v>1097</v>
      </c>
      <c r="C2777" s="53" t="s">
        <v>733</v>
      </c>
    </row>
    <row r="2778" spans="1:6" x14ac:dyDescent="0.25">
      <c r="C2778" s="53" t="s">
        <v>549</v>
      </c>
      <c r="D2778" s="55" t="s">
        <v>550</v>
      </c>
      <c r="E2778" s="56">
        <v>1871543472</v>
      </c>
      <c r="F2778" s="58">
        <v>0</v>
      </c>
    </row>
    <row r="2779" spans="1:6" x14ac:dyDescent="0.25">
      <c r="C2779" s="53" t="s">
        <v>500</v>
      </c>
      <c r="D2779" s="55" t="s">
        <v>501</v>
      </c>
      <c r="E2779" s="56">
        <v>0</v>
      </c>
      <c r="F2779" s="58">
        <v>1871543472</v>
      </c>
    </row>
    <row r="2780" spans="1:6" x14ac:dyDescent="0.25">
      <c r="C2780" s="53" t="s">
        <v>408</v>
      </c>
      <c r="D2780" s="55" t="s">
        <v>409</v>
      </c>
      <c r="E2780" s="56">
        <v>1873230672</v>
      </c>
      <c r="F2780" s="58">
        <v>0</v>
      </c>
    </row>
    <row r="2781" spans="1:6" x14ac:dyDescent="0.25">
      <c r="C2781" s="53" t="s">
        <v>551</v>
      </c>
      <c r="D2781" s="55" t="s">
        <v>552</v>
      </c>
      <c r="E2781" s="56">
        <v>0</v>
      </c>
      <c r="F2781" s="58">
        <v>1873230672</v>
      </c>
    </row>
    <row r="2782" spans="1:6" x14ac:dyDescent="0.25">
      <c r="C2782" s="53" t="s">
        <v>408</v>
      </c>
      <c r="D2782" s="55" t="s">
        <v>409</v>
      </c>
      <c r="E2782" s="56">
        <v>187323067</v>
      </c>
      <c r="F2782" s="58">
        <v>0</v>
      </c>
    </row>
    <row r="2783" spans="1:6" x14ac:dyDescent="0.25">
      <c r="C2783" s="53" t="s">
        <v>553</v>
      </c>
      <c r="D2783" s="55" t="s">
        <v>554</v>
      </c>
      <c r="E2783" s="56">
        <v>0</v>
      </c>
      <c r="F2783" s="58">
        <v>187323067</v>
      </c>
    </row>
    <row r="2784" spans="1:6" x14ac:dyDescent="0.25">
      <c r="A2784" s="85">
        <v>43144</v>
      </c>
      <c r="B2784" s="53" t="s">
        <v>1098</v>
      </c>
      <c r="C2784" s="53" t="s">
        <v>733</v>
      </c>
    </row>
    <row r="2785" spans="1:6" x14ac:dyDescent="0.25">
      <c r="C2785" s="53" t="s">
        <v>549</v>
      </c>
      <c r="D2785" s="55" t="s">
        <v>550</v>
      </c>
      <c r="E2785" s="56">
        <v>1577230700</v>
      </c>
      <c r="F2785" s="58">
        <v>0</v>
      </c>
    </row>
    <row r="2786" spans="1:6" x14ac:dyDescent="0.25">
      <c r="C2786" s="53" t="s">
        <v>500</v>
      </c>
      <c r="D2786" s="55" t="s">
        <v>501</v>
      </c>
      <c r="E2786" s="56">
        <v>0</v>
      </c>
      <c r="F2786" s="58">
        <v>1577230700</v>
      </c>
    </row>
    <row r="2787" spans="1:6" x14ac:dyDescent="0.25">
      <c r="C2787" s="53" t="s">
        <v>408</v>
      </c>
      <c r="D2787" s="55" t="s">
        <v>409</v>
      </c>
      <c r="E2787" s="56">
        <v>1664986300</v>
      </c>
      <c r="F2787" s="58">
        <v>0</v>
      </c>
    </row>
    <row r="2788" spans="1:6" x14ac:dyDescent="0.25">
      <c r="C2788" s="53" t="s">
        <v>551</v>
      </c>
      <c r="D2788" s="55" t="s">
        <v>552</v>
      </c>
      <c r="E2788" s="56">
        <v>0</v>
      </c>
      <c r="F2788" s="58">
        <v>1664986300</v>
      </c>
    </row>
    <row r="2789" spans="1:6" x14ac:dyDescent="0.25">
      <c r="C2789" s="53" t="s">
        <v>408</v>
      </c>
      <c r="D2789" s="55" t="s">
        <v>409</v>
      </c>
      <c r="E2789" s="56">
        <v>166498630</v>
      </c>
      <c r="F2789" s="58">
        <v>0</v>
      </c>
    </row>
    <row r="2790" spans="1:6" x14ac:dyDescent="0.25">
      <c r="C2790" s="53" t="s">
        <v>553</v>
      </c>
      <c r="D2790" s="55" t="s">
        <v>554</v>
      </c>
      <c r="E2790" s="56">
        <v>0</v>
      </c>
      <c r="F2790" s="58">
        <v>166498630</v>
      </c>
    </row>
    <row r="2791" spans="1:6" x14ac:dyDescent="0.25">
      <c r="A2791" s="85">
        <v>43144</v>
      </c>
      <c r="B2791" s="53" t="s">
        <v>1099</v>
      </c>
      <c r="C2791" s="53" t="s">
        <v>733</v>
      </c>
    </row>
    <row r="2792" spans="1:6" x14ac:dyDescent="0.25">
      <c r="C2792" s="53" t="s">
        <v>549</v>
      </c>
      <c r="D2792" s="55" t="s">
        <v>550</v>
      </c>
      <c r="E2792" s="56">
        <v>1226097580</v>
      </c>
      <c r="F2792" s="58">
        <v>0</v>
      </c>
    </row>
    <row r="2793" spans="1:6" x14ac:dyDescent="0.25">
      <c r="C2793" s="53" t="s">
        <v>500</v>
      </c>
      <c r="D2793" s="55" t="s">
        <v>501</v>
      </c>
      <c r="E2793" s="56">
        <v>0</v>
      </c>
      <c r="F2793" s="58">
        <v>1226097580</v>
      </c>
    </row>
    <row r="2794" spans="1:6" x14ac:dyDescent="0.25">
      <c r="C2794" s="53" t="s">
        <v>408</v>
      </c>
      <c r="D2794" s="55" t="s">
        <v>409</v>
      </c>
      <c r="E2794" s="56">
        <v>1229044080</v>
      </c>
      <c r="F2794" s="58">
        <v>0</v>
      </c>
    </row>
    <row r="2795" spans="1:6" x14ac:dyDescent="0.25">
      <c r="C2795" s="53" t="s">
        <v>551</v>
      </c>
      <c r="D2795" s="55" t="s">
        <v>552</v>
      </c>
      <c r="E2795" s="56">
        <v>0</v>
      </c>
      <c r="F2795" s="58">
        <v>1229044080</v>
      </c>
    </row>
    <row r="2796" spans="1:6" x14ac:dyDescent="0.25">
      <c r="C2796" s="53" t="s">
        <v>408</v>
      </c>
      <c r="D2796" s="55" t="s">
        <v>409</v>
      </c>
      <c r="E2796" s="56">
        <v>122904408</v>
      </c>
      <c r="F2796" s="58">
        <v>0</v>
      </c>
    </row>
    <row r="2797" spans="1:6" x14ac:dyDescent="0.25">
      <c r="C2797" s="53" t="s">
        <v>553</v>
      </c>
      <c r="D2797" s="55" t="s">
        <v>554</v>
      </c>
      <c r="E2797" s="56">
        <v>0</v>
      </c>
      <c r="F2797" s="58">
        <v>122904408</v>
      </c>
    </row>
    <row r="2798" spans="1:6" x14ac:dyDescent="0.25">
      <c r="A2798" s="85">
        <v>43144</v>
      </c>
      <c r="B2798" s="53" t="s">
        <v>1100</v>
      </c>
      <c r="C2798" s="53" t="s">
        <v>733</v>
      </c>
    </row>
    <row r="2799" spans="1:6" x14ac:dyDescent="0.25">
      <c r="C2799" s="53" t="s">
        <v>549</v>
      </c>
      <c r="D2799" s="55" t="s">
        <v>550</v>
      </c>
      <c r="E2799" s="56">
        <v>3138051029</v>
      </c>
      <c r="F2799" s="58">
        <v>0</v>
      </c>
    </row>
    <row r="2800" spans="1:6" x14ac:dyDescent="0.25">
      <c r="C2800" s="53" t="s">
        <v>500</v>
      </c>
      <c r="D2800" s="55" t="s">
        <v>501</v>
      </c>
      <c r="E2800" s="56">
        <v>0</v>
      </c>
      <c r="F2800" s="58">
        <v>3138051029</v>
      </c>
    </row>
    <row r="2801" spans="1:6" x14ac:dyDescent="0.25">
      <c r="C2801" s="53" t="s">
        <v>408</v>
      </c>
      <c r="D2801" s="55" t="s">
        <v>409</v>
      </c>
      <c r="E2801" s="56">
        <v>2887073961</v>
      </c>
      <c r="F2801" s="58">
        <v>0</v>
      </c>
    </row>
    <row r="2802" spans="1:6" x14ac:dyDescent="0.25">
      <c r="C2802" s="53" t="s">
        <v>551</v>
      </c>
      <c r="D2802" s="55" t="s">
        <v>552</v>
      </c>
      <c r="E2802" s="56">
        <v>0</v>
      </c>
      <c r="F2802" s="58">
        <v>2887073961</v>
      </c>
    </row>
    <row r="2803" spans="1:6" x14ac:dyDescent="0.25">
      <c r="C2803" s="53" t="s">
        <v>408</v>
      </c>
      <c r="D2803" s="55" t="s">
        <v>409</v>
      </c>
      <c r="E2803" s="56">
        <v>288707396</v>
      </c>
      <c r="F2803" s="58">
        <v>0</v>
      </c>
    </row>
    <row r="2804" spans="1:6" x14ac:dyDescent="0.25">
      <c r="C2804" s="53" t="s">
        <v>553</v>
      </c>
      <c r="D2804" s="55" t="s">
        <v>554</v>
      </c>
      <c r="E2804" s="56">
        <v>0</v>
      </c>
      <c r="F2804" s="58">
        <v>288707396</v>
      </c>
    </row>
    <row r="2805" spans="1:6" x14ac:dyDescent="0.25">
      <c r="A2805" s="85">
        <v>43146</v>
      </c>
      <c r="B2805" s="53" t="s">
        <v>1101</v>
      </c>
      <c r="C2805" s="53" t="s">
        <v>733</v>
      </c>
    </row>
    <row r="2806" spans="1:6" x14ac:dyDescent="0.25">
      <c r="C2806" s="53" t="s">
        <v>549</v>
      </c>
      <c r="D2806" s="55" t="s">
        <v>550</v>
      </c>
      <c r="E2806" s="56">
        <v>5637360845</v>
      </c>
      <c r="F2806" s="58">
        <v>0</v>
      </c>
    </row>
    <row r="2807" spans="1:6" x14ac:dyDescent="0.25">
      <c r="C2807" s="53" t="s">
        <v>500</v>
      </c>
      <c r="D2807" s="55" t="s">
        <v>501</v>
      </c>
      <c r="E2807" s="56">
        <v>0</v>
      </c>
      <c r="F2807" s="58">
        <v>5637360845</v>
      </c>
    </row>
    <row r="2808" spans="1:6" x14ac:dyDescent="0.25">
      <c r="C2808" s="53" t="s">
        <v>408</v>
      </c>
      <c r="D2808" s="55" t="s">
        <v>409</v>
      </c>
      <c r="E2808" s="56">
        <v>5651173445</v>
      </c>
      <c r="F2808" s="58">
        <v>0</v>
      </c>
    </row>
    <row r="2809" spans="1:6" x14ac:dyDescent="0.25">
      <c r="C2809" s="53" t="s">
        <v>551</v>
      </c>
      <c r="D2809" s="55" t="s">
        <v>552</v>
      </c>
      <c r="E2809" s="56">
        <v>0</v>
      </c>
      <c r="F2809" s="58">
        <v>5651173445</v>
      </c>
    </row>
    <row r="2810" spans="1:6" x14ac:dyDescent="0.25">
      <c r="C2810" s="53" t="s">
        <v>408</v>
      </c>
      <c r="D2810" s="55" t="s">
        <v>409</v>
      </c>
      <c r="E2810" s="56">
        <v>565117345</v>
      </c>
      <c r="F2810" s="58">
        <v>0</v>
      </c>
    </row>
    <row r="2811" spans="1:6" x14ac:dyDescent="0.25">
      <c r="C2811" s="53" t="s">
        <v>553</v>
      </c>
      <c r="D2811" s="55" t="s">
        <v>554</v>
      </c>
      <c r="E2811" s="56">
        <v>0</v>
      </c>
      <c r="F2811" s="58">
        <v>565117345</v>
      </c>
    </row>
    <row r="2812" spans="1:6" x14ac:dyDescent="0.25">
      <c r="A2812" s="85">
        <v>43146</v>
      </c>
      <c r="B2812" s="53" t="s">
        <v>1102</v>
      </c>
      <c r="C2812" s="53" t="s">
        <v>733</v>
      </c>
    </row>
    <row r="2813" spans="1:6" x14ac:dyDescent="0.25">
      <c r="C2813" s="53" t="s">
        <v>549</v>
      </c>
      <c r="D2813" s="55" t="s">
        <v>550</v>
      </c>
      <c r="E2813" s="56">
        <v>2173274152</v>
      </c>
      <c r="F2813" s="58">
        <v>0</v>
      </c>
    </row>
    <row r="2814" spans="1:6" x14ac:dyDescent="0.25">
      <c r="C2814" s="53" t="s">
        <v>500</v>
      </c>
      <c r="D2814" s="55" t="s">
        <v>501</v>
      </c>
      <c r="E2814" s="56">
        <v>0</v>
      </c>
      <c r="F2814" s="58">
        <v>2173274152</v>
      </c>
    </row>
    <row r="2815" spans="1:6" x14ac:dyDescent="0.25">
      <c r="C2815" s="53" t="s">
        <v>408</v>
      </c>
      <c r="D2815" s="55" t="s">
        <v>409</v>
      </c>
      <c r="E2815" s="56">
        <v>2178581552</v>
      </c>
      <c r="F2815" s="58">
        <v>0</v>
      </c>
    </row>
    <row r="2816" spans="1:6" x14ac:dyDescent="0.25">
      <c r="C2816" s="53" t="s">
        <v>551</v>
      </c>
      <c r="D2816" s="55" t="s">
        <v>552</v>
      </c>
      <c r="E2816" s="56">
        <v>0</v>
      </c>
      <c r="F2816" s="58">
        <v>2178581552</v>
      </c>
    </row>
    <row r="2817" spans="1:6" x14ac:dyDescent="0.25">
      <c r="C2817" s="53" t="s">
        <v>408</v>
      </c>
      <c r="D2817" s="55" t="s">
        <v>409</v>
      </c>
      <c r="E2817" s="56">
        <v>217858155</v>
      </c>
      <c r="F2817" s="58">
        <v>0</v>
      </c>
    </row>
    <row r="2818" spans="1:6" x14ac:dyDescent="0.25">
      <c r="C2818" s="53" t="s">
        <v>553</v>
      </c>
      <c r="D2818" s="55" t="s">
        <v>554</v>
      </c>
      <c r="E2818" s="56">
        <v>0</v>
      </c>
      <c r="F2818" s="58">
        <v>217858155</v>
      </c>
    </row>
    <row r="2819" spans="1:6" x14ac:dyDescent="0.25">
      <c r="A2819" s="85">
        <v>43146</v>
      </c>
      <c r="B2819" s="53" t="s">
        <v>1103</v>
      </c>
      <c r="C2819" s="53" t="s">
        <v>733</v>
      </c>
    </row>
    <row r="2820" spans="1:6" x14ac:dyDescent="0.25">
      <c r="C2820" s="53" t="s">
        <v>549</v>
      </c>
      <c r="D2820" s="55" t="s">
        <v>550</v>
      </c>
      <c r="E2820" s="56">
        <v>2916230400</v>
      </c>
      <c r="F2820" s="58">
        <v>0</v>
      </c>
    </row>
    <row r="2821" spans="1:6" x14ac:dyDescent="0.25">
      <c r="C2821" s="53" t="s">
        <v>500</v>
      </c>
      <c r="D2821" s="55" t="s">
        <v>501</v>
      </c>
      <c r="E2821" s="56">
        <v>0</v>
      </c>
      <c r="F2821" s="58">
        <v>2916230400</v>
      </c>
    </row>
    <row r="2822" spans="1:6" x14ac:dyDescent="0.25">
      <c r="C2822" s="53" t="s">
        <v>408</v>
      </c>
      <c r="D2822" s="55" t="s">
        <v>409</v>
      </c>
      <c r="E2822" s="56">
        <v>2923795200</v>
      </c>
      <c r="F2822" s="58">
        <v>0</v>
      </c>
    </row>
    <row r="2823" spans="1:6" x14ac:dyDescent="0.25">
      <c r="C2823" s="53" t="s">
        <v>551</v>
      </c>
      <c r="D2823" s="55" t="s">
        <v>552</v>
      </c>
      <c r="E2823" s="56">
        <v>0</v>
      </c>
      <c r="F2823" s="58">
        <v>2923795200</v>
      </c>
    </row>
    <row r="2824" spans="1:6" x14ac:dyDescent="0.25">
      <c r="C2824" s="53" t="s">
        <v>408</v>
      </c>
      <c r="D2824" s="55" t="s">
        <v>409</v>
      </c>
      <c r="E2824" s="56">
        <v>292379520</v>
      </c>
      <c r="F2824" s="58">
        <v>0</v>
      </c>
    </row>
    <row r="2825" spans="1:6" x14ac:dyDescent="0.25">
      <c r="C2825" s="53" t="s">
        <v>553</v>
      </c>
      <c r="D2825" s="55" t="s">
        <v>554</v>
      </c>
      <c r="E2825" s="56">
        <v>0</v>
      </c>
      <c r="F2825" s="58">
        <v>292379520</v>
      </c>
    </row>
    <row r="2826" spans="1:6" x14ac:dyDescent="0.25">
      <c r="A2826" s="85">
        <v>43146</v>
      </c>
      <c r="B2826" s="53" t="s">
        <v>1104</v>
      </c>
      <c r="C2826" s="53" t="s">
        <v>1105</v>
      </c>
    </row>
    <row r="2827" spans="1:6" x14ac:dyDescent="0.25">
      <c r="C2827" s="53" t="s">
        <v>673</v>
      </c>
      <c r="D2827" s="55" t="s">
        <v>674</v>
      </c>
      <c r="E2827" s="56">
        <v>342596694</v>
      </c>
      <c r="F2827" s="58">
        <v>0</v>
      </c>
    </row>
    <row r="2828" spans="1:6" x14ac:dyDescent="0.25">
      <c r="C2828" s="53" t="s">
        <v>663</v>
      </c>
      <c r="D2828" s="55" t="s">
        <v>664</v>
      </c>
      <c r="E2828" s="56">
        <v>0</v>
      </c>
      <c r="F2828" s="58">
        <v>342596694</v>
      </c>
    </row>
    <row r="2829" spans="1:6" x14ac:dyDescent="0.25">
      <c r="A2829" s="85">
        <v>43151</v>
      </c>
      <c r="B2829" s="53" t="s">
        <v>1106</v>
      </c>
      <c r="C2829" s="53" t="s">
        <v>1107</v>
      </c>
    </row>
    <row r="2830" spans="1:6" x14ac:dyDescent="0.25">
      <c r="C2830" s="53" t="s">
        <v>549</v>
      </c>
      <c r="D2830" s="55" t="s">
        <v>550</v>
      </c>
      <c r="E2830" s="56">
        <v>326588350</v>
      </c>
      <c r="F2830" s="58">
        <v>0</v>
      </c>
    </row>
    <row r="2831" spans="1:6" x14ac:dyDescent="0.25">
      <c r="C2831" s="53" t="s">
        <v>500</v>
      </c>
      <c r="D2831" s="55" t="s">
        <v>501</v>
      </c>
      <c r="E2831" s="56">
        <v>0</v>
      </c>
      <c r="F2831" s="58">
        <v>326588350</v>
      </c>
    </row>
    <row r="2832" spans="1:6" x14ac:dyDescent="0.25">
      <c r="C2832" s="53" t="s">
        <v>408</v>
      </c>
      <c r="D2832" s="55" t="s">
        <v>409</v>
      </c>
      <c r="E2832" s="56">
        <v>330850000</v>
      </c>
      <c r="F2832" s="58">
        <v>0</v>
      </c>
    </row>
    <row r="2833" spans="1:6" x14ac:dyDescent="0.25">
      <c r="C2833" s="53" t="s">
        <v>551</v>
      </c>
      <c r="D2833" s="55" t="s">
        <v>552</v>
      </c>
      <c r="E2833" s="56">
        <v>0</v>
      </c>
      <c r="F2833" s="58">
        <v>330850000</v>
      </c>
    </row>
    <row r="2834" spans="1:6" x14ac:dyDescent="0.25">
      <c r="C2834" s="53" t="s">
        <v>408</v>
      </c>
      <c r="D2834" s="55" t="s">
        <v>409</v>
      </c>
      <c r="E2834" s="56">
        <v>33085000</v>
      </c>
      <c r="F2834" s="58">
        <v>0</v>
      </c>
    </row>
    <row r="2835" spans="1:6" x14ac:dyDescent="0.25">
      <c r="C2835" s="53" t="s">
        <v>553</v>
      </c>
      <c r="D2835" s="55" t="s">
        <v>554</v>
      </c>
      <c r="E2835" s="56">
        <v>0</v>
      </c>
      <c r="F2835" s="58">
        <v>33085000</v>
      </c>
    </row>
    <row r="2836" spans="1:6" x14ac:dyDescent="0.25">
      <c r="A2836" s="85">
        <v>43152</v>
      </c>
      <c r="B2836" s="53" t="s">
        <v>1108</v>
      </c>
      <c r="C2836" s="53" t="s">
        <v>1109</v>
      </c>
    </row>
    <row r="2837" spans="1:6" x14ac:dyDescent="0.25">
      <c r="C2837" s="53" t="s">
        <v>383</v>
      </c>
      <c r="D2837" s="55" t="s">
        <v>384</v>
      </c>
      <c r="E2837" s="56">
        <v>27000000</v>
      </c>
      <c r="F2837" s="58">
        <v>0</v>
      </c>
    </row>
    <row r="2838" spans="1:6" x14ac:dyDescent="0.25">
      <c r="C2838" s="53" t="s">
        <v>400</v>
      </c>
      <c r="D2838" s="55" t="s">
        <v>401</v>
      </c>
      <c r="E2838" s="56">
        <v>0</v>
      </c>
      <c r="F2838" s="58">
        <v>27000000</v>
      </c>
    </row>
    <row r="2839" spans="1:6" x14ac:dyDescent="0.25">
      <c r="A2839" s="85">
        <v>43152</v>
      </c>
      <c r="B2839" s="53" t="s">
        <v>1110</v>
      </c>
      <c r="C2839" s="53" t="s">
        <v>938</v>
      </c>
    </row>
    <row r="2840" spans="1:6" x14ac:dyDescent="0.25">
      <c r="C2840" s="53" t="s">
        <v>625</v>
      </c>
      <c r="D2840" s="55" t="s">
        <v>626</v>
      </c>
      <c r="E2840" s="56">
        <v>850000000</v>
      </c>
      <c r="F2840" s="58">
        <v>0</v>
      </c>
    </row>
    <row r="2841" spans="1:6" x14ac:dyDescent="0.25">
      <c r="C2841" s="53" t="s">
        <v>408</v>
      </c>
      <c r="D2841" s="55" t="s">
        <v>409</v>
      </c>
      <c r="E2841" s="56">
        <v>0</v>
      </c>
      <c r="F2841" s="58">
        <v>850000000</v>
      </c>
    </row>
    <row r="2842" spans="1:6" x14ac:dyDescent="0.25">
      <c r="A2842" s="85">
        <v>43152</v>
      </c>
      <c r="B2842" s="53" t="s">
        <v>1111</v>
      </c>
      <c r="C2842" s="53" t="s">
        <v>1112</v>
      </c>
    </row>
    <row r="2843" spans="1:6" x14ac:dyDescent="0.25">
      <c r="C2843" s="53" t="s">
        <v>432</v>
      </c>
      <c r="D2843" s="55" t="s">
        <v>433</v>
      </c>
      <c r="E2843" s="56">
        <v>443000000</v>
      </c>
      <c r="F2843" s="58">
        <v>0</v>
      </c>
    </row>
    <row r="2844" spans="1:6" x14ac:dyDescent="0.25">
      <c r="C2844" s="53" t="s">
        <v>364</v>
      </c>
      <c r="D2844" s="55" t="s">
        <v>365</v>
      </c>
      <c r="E2844" s="56">
        <v>0</v>
      </c>
      <c r="F2844" s="58">
        <v>443000000</v>
      </c>
    </row>
    <row r="2845" spans="1:6" x14ac:dyDescent="0.25">
      <c r="A2845" s="85">
        <v>43152</v>
      </c>
      <c r="B2845" s="53" t="s">
        <v>1110</v>
      </c>
      <c r="C2845" s="53" t="s">
        <v>1113</v>
      </c>
    </row>
    <row r="2846" spans="1:6" x14ac:dyDescent="0.25">
      <c r="C2846" s="53" t="s">
        <v>381</v>
      </c>
      <c r="D2846" s="55" t="s">
        <v>382</v>
      </c>
      <c r="E2846" s="56">
        <v>1100000</v>
      </c>
      <c r="F2846" s="58">
        <v>0</v>
      </c>
    </row>
    <row r="2847" spans="1:6" x14ac:dyDescent="0.25">
      <c r="C2847" s="53" t="s">
        <v>625</v>
      </c>
      <c r="D2847" s="55" t="s">
        <v>626</v>
      </c>
      <c r="E2847" s="56">
        <v>0</v>
      </c>
      <c r="F2847" s="58">
        <v>1100000</v>
      </c>
    </row>
    <row r="2848" spans="1:6" x14ac:dyDescent="0.25">
      <c r="A2848" s="85">
        <v>43153</v>
      </c>
      <c r="B2848" s="53" t="s">
        <v>1114</v>
      </c>
      <c r="C2848" s="53" t="s">
        <v>463</v>
      </c>
    </row>
    <row r="2849" spans="1:6" x14ac:dyDescent="0.25">
      <c r="C2849" s="53" t="s">
        <v>383</v>
      </c>
      <c r="D2849" s="55" t="s">
        <v>384</v>
      </c>
      <c r="E2849" s="56">
        <v>1600000</v>
      </c>
      <c r="F2849" s="58">
        <v>0</v>
      </c>
    </row>
    <row r="2850" spans="1:6" x14ac:dyDescent="0.25">
      <c r="C2850" s="53" t="s">
        <v>400</v>
      </c>
      <c r="D2850" s="55" t="s">
        <v>401</v>
      </c>
      <c r="E2850" s="56">
        <v>0</v>
      </c>
      <c r="F2850" s="58">
        <v>1600000</v>
      </c>
    </row>
    <row r="2851" spans="1:6" x14ac:dyDescent="0.25">
      <c r="A2851" s="85">
        <v>43153</v>
      </c>
      <c r="B2851" s="53" t="s">
        <v>1115</v>
      </c>
      <c r="C2851" s="53" t="s">
        <v>910</v>
      </c>
    </row>
    <row r="2852" spans="1:6" x14ac:dyDescent="0.25">
      <c r="C2852" s="53" t="s">
        <v>383</v>
      </c>
      <c r="D2852" s="55" t="s">
        <v>384</v>
      </c>
      <c r="E2852" s="56">
        <v>2400000</v>
      </c>
      <c r="F2852" s="58">
        <v>0</v>
      </c>
    </row>
    <row r="2853" spans="1:6" x14ac:dyDescent="0.25">
      <c r="C2853" s="53" t="s">
        <v>400</v>
      </c>
      <c r="D2853" s="55" t="s">
        <v>401</v>
      </c>
      <c r="E2853" s="56">
        <v>0</v>
      </c>
      <c r="F2853" s="58">
        <v>2400000</v>
      </c>
    </row>
    <row r="2854" spans="1:6" x14ac:dyDescent="0.25">
      <c r="A2854" s="85">
        <v>43153</v>
      </c>
      <c r="B2854" s="53" t="s">
        <v>1116</v>
      </c>
      <c r="C2854" s="53" t="s">
        <v>519</v>
      </c>
    </row>
    <row r="2855" spans="1:6" x14ac:dyDescent="0.25">
      <c r="C2855" s="53" t="s">
        <v>383</v>
      </c>
      <c r="D2855" s="55" t="s">
        <v>384</v>
      </c>
      <c r="E2855" s="56">
        <v>490306</v>
      </c>
      <c r="F2855" s="58">
        <v>0</v>
      </c>
    </row>
    <row r="2856" spans="1:6" x14ac:dyDescent="0.25">
      <c r="C2856" s="53" t="s">
        <v>400</v>
      </c>
      <c r="D2856" s="55" t="s">
        <v>401</v>
      </c>
      <c r="E2856" s="56">
        <v>0</v>
      </c>
      <c r="F2856" s="58">
        <v>490306</v>
      </c>
    </row>
    <row r="2857" spans="1:6" x14ac:dyDescent="0.25">
      <c r="A2857" s="85">
        <v>43153</v>
      </c>
      <c r="B2857" s="53" t="s">
        <v>1117</v>
      </c>
      <c r="C2857" s="53" t="s">
        <v>449</v>
      </c>
    </row>
    <row r="2858" spans="1:6" x14ac:dyDescent="0.25">
      <c r="C2858" s="53" t="s">
        <v>383</v>
      </c>
      <c r="D2858" s="55" t="s">
        <v>384</v>
      </c>
      <c r="E2858" s="56">
        <v>2000000</v>
      </c>
      <c r="F2858" s="58">
        <v>0</v>
      </c>
    </row>
    <row r="2859" spans="1:6" x14ac:dyDescent="0.25">
      <c r="C2859" s="53" t="s">
        <v>400</v>
      </c>
      <c r="D2859" s="55" t="s">
        <v>401</v>
      </c>
      <c r="E2859" s="56">
        <v>0</v>
      </c>
      <c r="F2859" s="58">
        <v>2000000</v>
      </c>
    </row>
    <row r="2860" spans="1:6" x14ac:dyDescent="0.25">
      <c r="A2860" s="85">
        <v>43153</v>
      </c>
      <c r="B2860" s="53" t="s">
        <v>1118</v>
      </c>
      <c r="C2860" s="53" t="s">
        <v>1119</v>
      </c>
    </row>
    <row r="2861" spans="1:6" x14ac:dyDescent="0.25">
      <c r="C2861" s="53" t="s">
        <v>364</v>
      </c>
      <c r="D2861" s="55" t="s">
        <v>365</v>
      </c>
      <c r="E2861" s="56">
        <v>5000000</v>
      </c>
      <c r="F2861" s="58">
        <v>0</v>
      </c>
    </row>
    <row r="2862" spans="1:6" x14ac:dyDescent="0.25">
      <c r="C2862" s="53" t="s">
        <v>408</v>
      </c>
      <c r="D2862" s="55" t="s">
        <v>409</v>
      </c>
      <c r="E2862" s="56">
        <v>0</v>
      </c>
      <c r="F2862" s="58">
        <v>5000000</v>
      </c>
    </row>
    <row r="2863" spans="1:6" x14ac:dyDescent="0.25">
      <c r="A2863" s="85">
        <v>43153</v>
      </c>
      <c r="B2863" s="53" t="s">
        <v>1120</v>
      </c>
      <c r="C2863" s="53" t="s">
        <v>1121</v>
      </c>
    </row>
    <row r="2864" spans="1:6" x14ac:dyDescent="0.25">
      <c r="C2864" s="53" t="s">
        <v>387</v>
      </c>
      <c r="D2864" s="55" t="s">
        <v>388</v>
      </c>
      <c r="E2864" s="56">
        <v>460819800</v>
      </c>
      <c r="F2864" s="58">
        <v>0</v>
      </c>
    </row>
    <row r="2865" spans="1:6" x14ac:dyDescent="0.25">
      <c r="C2865" s="53" t="s">
        <v>500</v>
      </c>
      <c r="D2865" s="55" t="s">
        <v>501</v>
      </c>
      <c r="E2865" s="56">
        <v>4608197995</v>
      </c>
      <c r="F2865" s="58">
        <v>0</v>
      </c>
    </row>
    <row r="2866" spans="1:6" x14ac:dyDescent="0.25">
      <c r="C2866" s="53" t="s">
        <v>391</v>
      </c>
      <c r="D2866" s="55" t="s">
        <v>392</v>
      </c>
      <c r="E2866" s="56">
        <v>0</v>
      </c>
      <c r="F2866" s="58">
        <v>5069017795</v>
      </c>
    </row>
    <row r="2867" spans="1:6" x14ac:dyDescent="0.25">
      <c r="A2867" s="85">
        <v>43153</v>
      </c>
      <c r="B2867" s="53" t="s">
        <v>1122</v>
      </c>
      <c r="C2867" s="53" t="s">
        <v>1121</v>
      </c>
    </row>
    <row r="2868" spans="1:6" x14ac:dyDescent="0.25">
      <c r="C2868" s="53" t="s">
        <v>387</v>
      </c>
      <c r="D2868" s="55" t="s">
        <v>388</v>
      </c>
      <c r="E2868" s="56">
        <v>507739025</v>
      </c>
      <c r="F2868" s="58">
        <v>0</v>
      </c>
    </row>
    <row r="2869" spans="1:6" x14ac:dyDescent="0.25">
      <c r="C2869" s="53" t="s">
        <v>500</v>
      </c>
      <c r="D2869" s="55" t="s">
        <v>501</v>
      </c>
      <c r="E2869" s="56">
        <v>5077390245</v>
      </c>
      <c r="F2869" s="58">
        <v>0</v>
      </c>
    </row>
    <row r="2870" spans="1:6" x14ac:dyDescent="0.25">
      <c r="C2870" s="53" t="s">
        <v>391</v>
      </c>
      <c r="D2870" s="55" t="s">
        <v>392</v>
      </c>
      <c r="E2870" s="56">
        <v>0</v>
      </c>
      <c r="F2870" s="58">
        <v>5585129270</v>
      </c>
    </row>
    <row r="2871" spans="1:6" x14ac:dyDescent="0.25">
      <c r="A2871" s="85">
        <v>43153</v>
      </c>
      <c r="B2871" s="53" t="s">
        <v>1123</v>
      </c>
      <c r="C2871" s="53" t="s">
        <v>1121</v>
      </c>
    </row>
    <row r="2872" spans="1:6" x14ac:dyDescent="0.25">
      <c r="C2872" s="53" t="s">
        <v>387</v>
      </c>
      <c r="D2872" s="55" t="s">
        <v>388</v>
      </c>
      <c r="E2872" s="56">
        <v>432552425</v>
      </c>
      <c r="F2872" s="58">
        <v>0</v>
      </c>
    </row>
    <row r="2873" spans="1:6" x14ac:dyDescent="0.25">
      <c r="C2873" s="53" t="s">
        <v>500</v>
      </c>
      <c r="D2873" s="55" t="s">
        <v>501</v>
      </c>
      <c r="E2873" s="56">
        <v>4325524246</v>
      </c>
      <c r="F2873" s="58">
        <v>0</v>
      </c>
    </row>
    <row r="2874" spans="1:6" x14ac:dyDescent="0.25">
      <c r="C2874" s="53" t="s">
        <v>391</v>
      </c>
      <c r="D2874" s="55" t="s">
        <v>392</v>
      </c>
      <c r="E2874" s="56">
        <v>0</v>
      </c>
      <c r="F2874" s="58">
        <v>4758076671</v>
      </c>
    </row>
    <row r="2875" spans="1:6" x14ac:dyDescent="0.25">
      <c r="A2875" s="85">
        <v>43153</v>
      </c>
      <c r="B2875" s="53" t="s">
        <v>1124</v>
      </c>
      <c r="C2875" s="53" t="s">
        <v>1121</v>
      </c>
    </row>
    <row r="2876" spans="1:6" x14ac:dyDescent="0.25">
      <c r="C2876" s="53" t="s">
        <v>387</v>
      </c>
      <c r="D2876" s="55" t="s">
        <v>388</v>
      </c>
      <c r="E2876" s="56">
        <v>526701593</v>
      </c>
      <c r="F2876" s="58">
        <v>0</v>
      </c>
    </row>
    <row r="2877" spans="1:6" x14ac:dyDescent="0.25">
      <c r="C2877" s="53" t="s">
        <v>500</v>
      </c>
      <c r="D2877" s="55" t="s">
        <v>501</v>
      </c>
      <c r="E2877" s="56">
        <v>5267015934</v>
      </c>
      <c r="F2877" s="58">
        <v>0</v>
      </c>
    </row>
    <row r="2878" spans="1:6" x14ac:dyDescent="0.25">
      <c r="C2878" s="53" t="s">
        <v>391</v>
      </c>
      <c r="D2878" s="55" t="s">
        <v>392</v>
      </c>
      <c r="E2878" s="56">
        <v>0</v>
      </c>
      <c r="F2878" s="58">
        <v>5793717527</v>
      </c>
    </row>
    <row r="2879" spans="1:6" x14ac:dyDescent="0.25">
      <c r="A2879" s="85">
        <v>43153</v>
      </c>
      <c r="B2879" s="53" t="s">
        <v>1125</v>
      </c>
      <c r="C2879" s="53" t="s">
        <v>1126</v>
      </c>
    </row>
    <row r="2880" spans="1:6" x14ac:dyDescent="0.25">
      <c r="C2880" s="53" t="s">
        <v>387</v>
      </c>
      <c r="D2880" s="55" t="s">
        <v>388</v>
      </c>
      <c r="E2880" s="56">
        <v>395764594</v>
      </c>
      <c r="F2880" s="58">
        <v>0</v>
      </c>
    </row>
    <row r="2881" spans="1:6" x14ac:dyDescent="0.25">
      <c r="C2881" s="53" t="s">
        <v>500</v>
      </c>
      <c r="D2881" s="55" t="s">
        <v>501</v>
      </c>
      <c r="E2881" s="56">
        <v>3957645940</v>
      </c>
      <c r="F2881" s="58">
        <v>0</v>
      </c>
    </row>
    <row r="2882" spans="1:6" x14ac:dyDescent="0.25">
      <c r="C2882" s="53" t="s">
        <v>391</v>
      </c>
      <c r="D2882" s="55" t="s">
        <v>392</v>
      </c>
      <c r="E2882" s="56">
        <v>0</v>
      </c>
      <c r="F2882" s="58">
        <v>4353410534</v>
      </c>
    </row>
    <row r="2883" spans="1:6" x14ac:dyDescent="0.25">
      <c r="A2883" s="85">
        <v>43153</v>
      </c>
      <c r="B2883" s="53" t="s">
        <v>798</v>
      </c>
      <c r="C2883" s="53" t="s">
        <v>962</v>
      </c>
    </row>
    <row r="2884" spans="1:6" x14ac:dyDescent="0.25">
      <c r="C2884" s="53" t="s">
        <v>387</v>
      </c>
      <c r="D2884" s="55" t="s">
        <v>388</v>
      </c>
      <c r="E2884" s="56">
        <v>61124</v>
      </c>
      <c r="F2884" s="58">
        <v>0</v>
      </c>
    </row>
    <row r="2885" spans="1:6" x14ac:dyDescent="0.25">
      <c r="C2885" s="53" t="s">
        <v>381</v>
      </c>
      <c r="D2885" s="55" t="s">
        <v>382</v>
      </c>
      <c r="E2885" s="56">
        <v>1575493</v>
      </c>
      <c r="F2885" s="58">
        <v>0</v>
      </c>
    </row>
    <row r="2886" spans="1:6" x14ac:dyDescent="0.25">
      <c r="C2886" s="53" t="s">
        <v>383</v>
      </c>
      <c r="D2886" s="55" t="s">
        <v>384</v>
      </c>
      <c r="E2886" s="56">
        <v>853689</v>
      </c>
      <c r="F2886" s="58">
        <v>2490306</v>
      </c>
    </row>
    <row r="2887" spans="1:6" x14ac:dyDescent="0.25">
      <c r="A2887" s="85">
        <v>43154</v>
      </c>
      <c r="B2887" s="53" t="s">
        <v>1127</v>
      </c>
      <c r="C2887" s="53" t="s">
        <v>1128</v>
      </c>
    </row>
    <row r="2888" spans="1:6" x14ac:dyDescent="0.25">
      <c r="C2888" s="53" t="s">
        <v>400</v>
      </c>
      <c r="D2888" s="55" t="s">
        <v>401</v>
      </c>
      <c r="E2888" s="56">
        <v>187482111</v>
      </c>
      <c r="F2888" s="58">
        <v>0</v>
      </c>
    </row>
    <row r="2889" spans="1:6" x14ac:dyDescent="0.25">
      <c r="C2889" s="53" t="s">
        <v>402</v>
      </c>
      <c r="D2889" s="55" t="s">
        <v>403</v>
      </c>
      <c r="E2889" s="56">
        <v>0</v>
      </c>
      <c r="F2889" s="58">
        <v>187482111</v>
      </c>
    </row>
    <row r="2890" spans="1:6" x14ac:dyDescent="0.25">
      <c r="A2890" s="85">
        <v>43154</v>
      </c>
      <c r="B2890" s="53" t="s">
        <v>1129</v>
      </c>
      <c r="C2890" s="53" t="s">
        <v>463</v>
      </c>
    </row>
    <row r="2891" spans="1:6" x14ac:dyDescent="0.25">
      <c r="C2891" s="53" t="s">
        <v>383</v>
      </c>
      <c r="D2891" s="55" t="s">
        <v>384</v>
      </c>
      <c r="E2891" s="56">
        <v>900000</v>
      </c>
      <c r="F2891" s="58">
        <v>0</v>
      </c>
    </row>
    <row r="2892" spans="1:6" x14ac:dyDescent="0.25">
      <c r="C2892" s="53" t="s">
        <v>400</v>
      </c>
      <c r="D2892" s="55" t="s">
        <v>401</v>
      </c>
      <c r="E2892" s="56">
        <v>0</v>
      </c>
      <c r="F2892" s="58">
        <v>900000</v>
      </c>
    </row>
    <row r="2893" spans="1:6" x14ac:dyDescent="0.25">
      <c r="A2893" s="85">
        <v>43154</v>
      </c>
      <c r="B2893" s="53" t="s">
        <v>1130</v>
      </c>
      <c r="C2893" s="53" t="s">
        <v>1131</v>
      </c>
    </row>
    <row r="2894" spans="1:6" x14ac:dyDescent="0.25">
      <c r="C2894" s="53" t="s">
        <v>383</v>
      </c>
      <c r="D2894" s="55" t="s">
        <v>384</v>
      </c>
      <c r="E2894" s="56">
        <v>1953380</v>
      </c>
      <c r="F2894" s="58">
        <v>0</v>
      </c>
    </row>
    <row r="2895" spans="1:6" x14ac:dyDescent="0.25">
      <c r="C2895" s="53" t="s">
        <v>400</v>
      </c>
      <c r="D2895" s="55" t="s">
        <v>401</v>
      </c>
      <c r="E2895" s="56">
        <v>0</v>
      </c>
      <c r="F2895" s="58">
        <v>1953380</v>
      </c>
    </row>
    <row r="2896" spans="1:6" x14ac:dyDescent="0.25">
      <c r="A2896" s="85">
        <v>43154</v>
      </c>
      <c r="B2896" s="53" t="s">
        <v>1132</v>
      </c>
      <c r="C2896" s="53" t="s">
        <v>1133</v>
      </c>
    </row>
    <row r="2897" spans="1:6" x14ac:dyDescent="0.25">
      <c r="C2897" s="53" t="s">
        <v>383</v>
      </c>
      <c r="D2897" s="55" t="s">
        <v>384</v>
      </c>
      <c r="E2897" s="56">
        <v>5000000</v>
      </c>
      <c r="F2897" s="58">
        <v>0</v>
      </c>
    </row>
    <row r="2898" spans="1:6" x14ac:dyDescent="0.25">
      <c r="C2898" s="53" t="s">
        <v>400</v>
      </c>
      <c r="D2898" s="55" t="s">
        <v>401</v>
      </c>
      <c r="E2898" s="56">
        <v>0</v>
      </c>
      <c r="F2898" s="58">
        <v>5000000</v>
      </c>
    </row>
    <row r="2899" spans="1:6" x14ac:dyDescent="0.25">
      <c r="A2899" s="85">
        <v>43154</v>
      </c>
      <c r="B2899" s="53" t="s">
        <v>1134</v>
      </c>
      <c r="C2899" s="53" t="s">
        <v>405</v>
      </c>
    </row>
    <row r="2900" spans="1:6" x14ac:dyDescent="0.25">
      <c r="C2900" s="53" t="s">
        <v>364</v>
      </c>
      <c r="D2900" s="55" t="s">
        <v>365</v>
      </c>
      <c r="E2900" s="56">
        <v>187482111</v>
      </c>
      <c r="F2900" s="58">
        <v>0</v>
      </c>
    </row>
    <row r="2901" spans="1:6" x14ac:dyDescent="0.25">
      <c r="C2901" s="53" t="s">
        <v>400</v>
      </c>
      <c r="D2901" s="55" t="s">
        <v>401</v>
      </c>
      <c r="E2901" s="56">
        <v>0</v>
      </c>
      <c r="F2901" s="58">
        <v>187482111</v>
      </c>
    </row>
    <row r="2902" spans="1:6" x14ac:dyDescent="0.25">
      <c r="A2902" s="85">
        <v>43154</v>
      </c>
      <c r="B2902" s="53" t="s">
        <v>1135</v>
      </c>
      <c r="C2902" s="53" t="s">
        <v>427</v>
      </c>
    </row>
    <row r="2903" spans="1:6" x14ac:dyDescent="0.25">
      <c r="C2903" s="53" t="s">
        <v>364</v>
      </c>
      <c r="D2903" s="55" t="s">
        <v>365</v>
      </c>
      <c r="E2903" s="56">
        <v>500000000</v>
      </c>
      <c r="F2903" s="58">
        <v>0</v>
      </c>
    </row>
    <row r="2904" spans="1:6" x14ac:dyDescent="0.25">
      <c r="C2904" s="53" t="s">
        <v>408</v>
      </c>
      <c r="D2904" s="55" t="s">
        <v>409</v>
      </c>
      <c r="E2904" s="56">
        <v>0</v>
      </c>
      <c r="F2904" s="58">
        <v>500000000</v>
      </c>
    </row>
    <row r="2905" spans="1:6" x14ac:dyDescent="0.25">
      <c r="A2905" s="85">
        <v>43154</v>
      </c>
      <c r="B2905" s="53" t="s">
        <v>1136</v>
      </c>
      <c r="C2905" s="53" t="s">
        <v>1137</v>
      </c>
    </row>
    <row r="2906" spans="1:6" x14ac:dyDescent="0.25">
      <c r="C2906" s="53" t="s">
        <v>362</v>
      </c>
      <c r="D2906" s="55" t="s">
        <v>368</v>
      </c>
      <c r="E2906" s="56">
        <v>645730140</v>
      </c>
      <c r="F2906" s="58">
        <v>0</v>
      </c>
    </row>
    <row r="2907" spans="1:6" x14ac:dyDescent="0.25">
      <c r="C2907" s="53" t="s">
        <v>364</v>
      </c>
      <c r="D2907" s="55" t="s">
        <v>365</v>
      </c>
      <c r="E2907" s="56">
        <v>0</v>
      </c>
      <c r="F2907" s="58">
        <v>645730140</v>
      </c>
    </row>
    <row r="2908" spans="1:6" x14ac:dyDescent="0.25">
      <c r="A2908" s="85">
        <v>43154</v>
      </c>
      <c r="B2908" s="53" t="s">
        <v>1138</v>
      </c>
      <c r="C2908" s="53" t="s">
        <v>1139</v>
      </c>
    </row>
    <row r="2909" spans="1:6" x14ac:dyDescent="0.25">
      <c r="C2909" s="53" t="s">
        <v>387</v>
      </c>
      <c r="D2909" s="55" t="s">
        <v>388</v>
      </c>
      <c r="E2909" s="56">
        <v>140531</v>
      </c>
      <c r="F2909" s="58">
        <v>0</v>
      </c>
    </row>
    <row r="2910" spans="1:6" x14ac:dyDescent="0.25">
      <c r="C2910" s="53" t="s">
        <v>418</v>
      </c>
      <c r="D2910" s="55" t="s">
        <v>419</v>
      </c>
      <c r="E2910" s="56">
        <v>1405308</v>
      </c>
      <c r="F2910" s="58">
        <v>0</v>
      </c>
    </row>
    <row r="2911" spans="1:6" x14ac:dyDescent="0.25">
      <c r="C2911" s="53" t="s">
        <v>364</v>
      </c>
      <c r="D2911" s="55" t="s">
        <v>365</v>
      </c>
      <c r="E2911" s="56">
        <v>0</v>
      </c>
      <c r="F2911" s="58">
        <v>1545839</v>
      </c>
    </row>
    <row r="2912" spans="1:6" x14ac:dyDescent="0.25">
      <c r="A2912" s="85">
        <v>43154</v>
      </c>
      <c r="B2912" s="53" t="s">
        <v>1136</v>
      </c>
      <c r="C2912" s="53" t="s">
        <v>1140</v>
      </c>
    </row>
    <row r="2913" spans="1:6" x14ac:dyDescent="0.25">
      <c r="C2913" s="53" t="s">
        <v>502</v>
      </c>
      <c r="D2913" s="55" t="s">
        <v>503</v>
      </c>
      <c r="E2913" s="56">
        <v>644935500</v>
      </c>
      <c r="F2913" s="58">
        <v>0</v>
      </c>
    </row>
    <row r="2914" spans="1:6" x14ac:dyDescent="0.25">
      <c r="C2914" s="53" t="s">
        <v>362</v>
      </c>
      <c r="D2914" s="55" t="s">
        <v>368</v>
      </c>
      <c r="E2914" s="56">
        <v>0</v>
      </c>
      <c r="F2914" s="58">
        <v>644776593</v>
      </c>
    </row>
    <row r="2915" spans="1:6" x14ac:dyDescent="0.25">
      <c r="C2915" s="53" t="s">
        <v>373</v>
      </c>
      <c r="D2915" s="55" t="s">
        <v>374</v>
      </c>
      <c r="E2915" s="56">
        <v>0</v>
      </c>
      <c r="F2915" s="58">
        <v>158907</v>
      </c>
    </row>
    <row r="2916" spans="1:6" x14ac:dyDescent="0.25">
      <c r="A2916" s="85">
        <v>43154</v>
      </c>
      <c r="B2916" s="53" t="s">
        <v>799</v>
      </c>
      <c r="C2916" s="53" t="s">
        <v>1141</v>
      </c>
    </row>
    <row r="2917" spans="1:6" x14ac:dyDescent="0.25">
      <c r="C2917" s="53" t="s">
        <v>381</v>
      </c>
      <c r="D2917" s="55" t="s">
        <v>382</v>
      </c>
      <c r="E2917" s="56">
        <v>6161254</v>
      </c>
      <c r="F2917" s="58">
        <v>0</v>
      </c>
    </row>
    <row r="2918" spans="1:6" x14ac:dyDescent="0.25">
      <c r="C2918" s="53" t="s">
        <v>387</v>
      </c>
      <c r="D2918" s="55" t="s">
        <v>388</v>
      </c>
      <c r="E2918" s="56">
        <v>592126</v>
      </c>
      <c r="F2918" s="58">
        <v>0</v>
      </c>
    </row>
    <row r="2919" spans="1:6" x14ac:dyDescent="0.25">
      <c r="C2919" s="53" t="s">
        <v>383</v>
      </c>
      <c r="D2919" s="55" t="s">
        <v>384</v>
      </c>
      <c r="E2919" s="56">
        <v>200000</v>
      </c>
      <c r="F2919" s="58">
        <v>6953380</v>
      </c>
    </row>
    <row r="2920" spans="1:6" x14ac:dyDescent="0.25">
      <c r="A2920" s="85">
        <v>43155</v>
      </c>
      <c r="B2920" s="53" t="s">
        <v>1142</v>
      </c>
      <c r="C2920" s="53" t="s">
        <v>1143</v>
      </c>
    </row>
    <row r="2921" spans="1:6" x14ac:dyDescent="0.25">
      <c r="C2921" s="53" t="s">
        <v>531</v>
      </c>
      <c r="D2921" s="55" t="s">
        <v>532</v>
      </c>
      <c r="E2921" s="56">
        <v>3305</v>
      </c>
      <c r="F2921" s="58">
        <v>0</v>
      </c>
    </row>
    <row r="2922" spans="1:6" x14ac:dyDescent="0.25">
      <c r="C2922" s="53" t="s">
        <v>474</v>
      </c>
      <c r="D2922" s="55" t="s">
        <v>475</v>
      </c>
      <c r="E2922" s="56">
        <v>0</v>
      </c>
      <c r="F2922" s="58">
        <v>3305</v>
      </c>
    </row>
    <row r="2923" spans="1:6" x14ac:dyDescent="0.25">
      <c r="A2923" s="85">
        <v>43156</v>
      </c>
      <c r="B2923" s="53" t="s">
        <v>483</v>
      </c>
      <c r="C2923" s="53" t="s">
        <v>473</v>
      </c>
    </row>
    <row r="2924" spans="1:6" x14ac:dyDescent="0.25">
      <c r="C2924" s="53" t="s">
        <v>364</v>
      </c>
      <c r="D2924" s="55" t="s">
        <v>365</v>
      </c>
      <c r="E2924" s="56">
        <v>166405</v>
      </c>
      <c r="F2924" s="58">
        <v>0</v>
      </c>
    </row>
    <row r="2925" spans="1:6" x14ac:dyDescent="0.25">
      <c r="C2925" s="53" t="s">
        <v>474</v>
      </c>
      <c r="D2925" s="55" t="s">
        <v>475</v>
      </c>
      <c r="E2925" s="56">
        <v>0</v>
      </c>
      <c r="F2925" s="58">
        <v>166405</v>
      </c>
    </row>
    <row r="2926" spans="1:6" x14ac:dyDescent="0.25">
      <c r="A2926" s="85">
        <v>43156</v>
      </c>
      <c r="B2926" s="53" t="s">
        <v>1144</v>
      </c>
      <c r="C2926" s="53" t="s">
        <v>477</v>
      </c>
    </row>
    <row r="2927" spans="1:6" x14ac:dyDescent="0.25">
      <c r="C2927" s="53" t="s">
        <v>478</v>
      </c>
      <c r="D2927" s="55" t="s">
        <v>479</v>
      </c>
      <c r="E2927" s="56">
        <v>327</v>
      </c>
      <c r="F2927" s="58">
        <v>0</v>
      </c>
    </row>
    <row r="2928" spans="1:6" x14ac:dyDescent="0.25">
      <c r="C2928" s="53" t="s">
        <v>474</v>
      </c>
      <c r="D2928" s="55" t="s">
        <v>475</v>
      </c>
      <c r="E2928" s="56">
        <v>0</v>
      </c>
      <c r="F2928" s="58">
        <v>327</v>
      </c>
    </row>
    <row r="2929" spans="1:6" x14ac:dyDescent="0.25">
      <c r="A2929" s="85">
        <v>43156</v>
      </c>
      <c r="B2929" s="53" t="s">
        <v>1145</v>
      </c>
      <c r="C2929" s="53" t="s">
        <v>482</v>
      </c>
    </row>
    <row r="2930" spans="1:6" x14ac:dyDescent="0.25">
      <c r="C2930" s="53" t="s">
        <v>377</v>
      </c>
      <c r="D2930" s="55" t="s">
        <v>378</v>
      </c>
      <c r="E2930" s="56">
        <v>45734286</v>
      </c>
      <c r="F2930" s="58">
        <v>0</v>
      </c>
    </row>
    <row r="2931" spans="1:6" x14ac:dyDescent="0.25">
      <c r="C2931" s="53" t="s">
        <v>364</v>
      </c>
      <c r="D2931" s="55" t="s">
        <v>365</v>
      </c>
      <c r="E2931" s="56">
        <v>0</v>
      </c>
      <c r="F2931" s="58">
        <v>45734286</v>
      </c>
    </row>
    <row r="2932" spans="1:6" x14ac:dyDescent="0.25">
      <c r="A2932" s="85">
        <v>43157</v>
      </c>
      <c r="B2932" s="53" t="s">
        <v>1146</v>
      </c>
      <c r="C2932" s="53" t="s">
        <v>1128</v>
      </c>
    </row>
    <row r="2933" spans="1:6" x14ac:dyDescent="0.25">
      <c r="C2933" s="53" t="s">
        <v>400</v>
      </c>
      <c r="D2933" s="55" t="s">
        <v>401</v>
      </c>
      <c r="E2933" s="56">
        <v>1012849736</v>
      </c>
      <c r="F2933" s="58">
        <v>0</v>
      </c>
    </row>
    <row r="2934" spans="1:6" x14ac:dyDescent="0.25">
      <c r="C2934" s="53" t="s">
        <v>402</v>
      </c>
      <c r="D2934" s="55" t="s">
        <v>403</v>
      </c>
      <c r="E2934" s="56">
        <v>0</v>
      </c>
      <c r="F2934" s="58">
        <v>1012849736</v>
      </c>
    </row>
    <row r="2935" spans="1:6" x14ac:dyDescent="0.25">
      <c r="A2935" s="85">
        <v>43157</v>
      </c>
      <c r="B2935" s="53" t="s">
        <v>1147</v>
      </c>
      <c r="C2935" s="53" t="s">
        <v>463</v>
      </c>
    </row>
    <row r="2936" spans="1:6" x14ac:dyDescent="0.25">
      <c r="C2936" s="53" t="s">
        <v>383</v>
      </c>
      <c r="D2936" s="55" t="s">
        <v>384</v>
      </c>
      <c r="E2936" s="56">
        <v>350000</v>
      </c>
      <c r="F2936" s="58">
        <v>0</v>
      </c>
    </row>
    <row r="2937" spans="1:6" x14ac:dyDescent="0.25">
      <c r="C2937" s="53" t="s">
        <v>400</v>
      </c>
      <c r="D2937" s="55" t="s">
        <v>401</v>
      </c>
      <c r="E2937" s="56">
        <v>0</v>
      </c>
      <c r="F2937" s="58">
        <v>350000</v>
      </c>
    </row>
    <row r="2938" spans="1:6" x14ac:dyDescent="0.25">
      <c r="A2938" s="85">
        <v>43157</v>
      </c>
      <c r="B2938" s="53" t="s">
        <v>1148</v>
      </c>
      <c r="C2938" s="53" t="s">
        <v>1149</v>
      </c>
    </row>
    <row r="2939" spans="1:6" x14ac:dyDescent="0.25">
      <c r="C2939" s="53" t="s">
        <v>387</v>
      </c>
      <c r="D2939" s="55" t="s">
        <v>388</v>
      </c>
      <c r="E2939" s="56">
        <v>378249</v>
      </c>
      <c r="F2939" s="58">
        <v>0</v>
      </c>
    </row>
    <row r="2940" spans="1:6" x14ac:dyDescent="0.25">
      <c r="C2940" s="53" t="s">
        <v>709</v>
      </c>
      <c r="D2940" s="55" t="s">
        <v>710</v>
      </c>
      <c r="E2940" s="56">
        <v>3782489</v>
      </c>
      <c r="F2940" s="58">
        <v>0</v>
      </c>
    </row>
    <row r="2941" spans="1:6" x14ac:dyDescent="0.25">
      <c r="C2941" s="53" t="s">
        <v>400</v>
      </c>
      <c r="D2941" s="55" t="s">
        <v>401</v>
      </c>
      <c r="E2941" s="56">
        <v>0</v>
      </c>
      <c r="F2941" s="58">
        <v>4160738</v>
      </c>
    </row>
    <row r="2942" spans="1:6" x14ac:dyDescent="0.25">
      <c r="A2942" s="85">
        <v>43157</v>
      </c>
      <c r="B2942" s="53" t="s">
        <v>1150</v>
      </c>
      <c r="C2942" s="53" t="s">
        <v>1151</v>
      </c>
    </row>
    <row r="2943" spans="1:6" x14ac:dyDescent="0.25">
      <c r="C2943" s="53" t="s">
        <v>402</v>
      </c>
      <c r="D2943" s="55" t="s">
        <v>403</v>
      </c>
      <c r="E2943" s="56">
        <v>130000000</v>
      </c>
      <c r="F2943" s="58">
        <v>0</v>
      </c>
    </row>
    <row r="2944" spans="1:6" x14ac:dyDescent="0.25">
      <c r="C2944" s="53" t="s">
        <v>400</v>
      </c>
      <c r="D2944" s="55" t="s">
        <v>401</v>
      </c>
      <c r="E2944" s="56">
        <v>0</v>
      </c>
      <c r="F2944" s="58">
        <v>130000000</v>
      </c>
    </row>
    <row r="2945" spans="1:6" x14ac:dyDescent="0.25">
      <c r="A2945" s="85">
        <v>43157</v>
      </c>
      <c r="B2945" s="53" t="s">
        <v>1152</v>
      </c>
      <c r="C2945" s="53" t="s">
        <v>463</v>
      </c>
    </row>
    <row r="2946" spans="1:6" x14ac:dyDescent="0.25">
      <c r="C2946" s="53" t="s">
        <v>383</v>
      </c>
      <c r="D2946" s="55" t="s">
        <v>384</v>
      </c>
      <c r="E2946" s="56">
        <v>2000000</v>
      </c>
      <c r="F2946" s="58">
        <v>0</v>
      </c>
    </row>
    <row r="2947" spans="1:6" x14ac:dyDescent="0.25">
      <c r="C2947" s="53" t="s">
        <v>400</v>
      </c>
      <c r="D2947" s="55" t="s">
        <v>401</v>
      </c>
      <c r="E2947" s="56">
        <v>0</v>
      </c>
      <c r="F2947" s="58">
        <v>2000000</v>
      </c>
    </row>
    <row r="2948" spans="1:6" x14ac:dyDescent="0.25">
      <c r="A2948" s="85">
        <v>43157</v>
      </c>
      <c r="B2948" s="53" t="s">
        <v>1153</v>
      </c>
      <c r="C2948" s="53" t="s">
        <v>405</v>
      </c>
    </row>
    <row r="2949" spans="1:6" x14ac:dyDescent="0.25">
      <c r="C2949" s="53" t="s">
        <v>364</v>
      </c>
      <c r="D2949" s="55" t="s">
        <v>365</v>
      </c>
      <c r="E2949" s="56">
        <v>1012849736</v>
      </c>
      <c r="F2949" s="58">
        <v>0</v>
      </c>
    </row>
    <row r="2950" spans="1:6" x14ac:dyDescent="0.25">
      <c r="C2950" s="53" t="s">
        <v>400</v>
      </c>
      <c r="D2950" s="55" t="s">
        <v>401</v>
      </c>
      <c r="E2950" s="56">
        <v>0</v>
      </c>
      <c r="F2950" s="58">
        <v>1012849736</v>
      </c>
    </row>
    <row r="2951" spans="1:6" x14ac:dyDescent="0.25">
      <c r="A2951" s="85">
        <v>43157</v>
      </c>
      <c r="B2951" s="53" t="s">
        <v>1154</v>
      </c>
      <c r="C2951" s="53" t="s">
        <v>1119</v>
      </c>
    </row>
    <row r="2952" spans="1:6" x14ac:dyDescent="0.25">
      <c r="C2952" s="53" t="s">
        <v>364</v>
      </c>
      <c r="D2952" s="55" t="s">
        <v>365</v>
      </c>
      <c r="E2952" s="56">
        <v>18809000</v>
      </c>
      <c r="F2952" s="58">
        <v>0</v>
      </c>
    </row>
    <row r="2953" spans="1:6" x14ac:dyDescent="0.25">
      <c r="C2953" s="53" t="s">
        <v>408</v>
      </c>
      <c r="D2953" s="55" t="s">
        <v>409</v>
      </c>
      <c r="E2953" s="56">
        <v>0</v>
      </c>
      <c r="F2953" s="58">
        <v>18809000</v>
      </c>
    </row>
    <row r="2954" spans="1:6" x14ac:dyDescent="0.25">
      <c r="A2954" s="85">
        <v>43157</v>
      </c>
      <c r="B2954" s="53" t="s">
        <v>1155</v>
      </c>
      <c r="C2954" s="53" t="s">
        <v>1156</v>
      </c>
    </row>
    <row r="2955" spans="1:6" x14ac:dyDescent="0.25">
      <c r="C2955" s="53" t="s">
        <v>364</v>
      </c>
      <c r="D2955" s="55" t="s">
        <v>365</v>
      </c>
      <c r="E2955" s="56">
        <v>6348037</v>
      </c>
      <c r="F2955" s="58">
        <v>0</v>
      </c>
    </row>
    <row r="2956" spans="1:6" x14ac:dyDescent="0.25">
      <c r="C2956" s="53" t="s">
        <v>383</v>
      </c>
      <c r="D2956" s="55" t="s">
        <v>384</v>
      </c>
      <c r="E2956" s="56">
        <v>0</v>
      </c>
      <c r="F2956" s="58">
        <v>6348037</v>
      </c>
    </row>
    <row r="2957" spans="1:6" x14ac:dyDescent="0.25">
      <c r="A2957" s="85">
        <v>43157</v>
      </c>
      <c r="B2957" s="53" t="s">
        <v>1157</v>
      </c>
      <c r="C2957" s="53" t="s">
        <v>1158</v>
      </c>
    </row>
    <row r="2958" spans="1:6" x14ac:dyDescent="0.25">
      <c r="C2958" s="53" t="s">
        <v>362</v>
      </c>
      <c r="D2958" s="55" t="s">
        <v>368</v>
      </c>
      <c r="E2958" s="56">
        <v>127456000</v>
      </c>
      <c r="F2958" s="58">
        <v>0</v>
      </c>
    </row>
    <row r="2959" spans="1:6" x14ac:dyDescent="0.25">
      <c r="C2959" s="53" t="s">
        <v>364</v>
      </c>
      <c r="D2959" s="55" t="s">
        <v>365</v>
      </c>
      <c r="E2959" s="56">
        <v>0</v>
      </c>
      <c r="F2959" s="58">
        <v>127456000</v>
      </c>
    </row>
    <row r="2960" spans="1:6" x14ac:dyDescent="0.25">
      <c r="A2960" s="85">
        <v>43157</v>
      </c>
      <c r="B2960" s="53" t="s">
        <v>1159</v>
      </c>
      <c r="C2960" s="53" t="s">
        <v>528</v>
      </c>
    </row>
    <row r="2961" spans="1:6" x14ac:dyDescent="0.25">
      <c r="C2961" s="53" t="s">
        <v>529</v>
      </c>
      <c r="D2961" s="55" t="s">
        <v>530</v>
      </c>
      <c r="E2961" s="56">
        <v>34726776</v>
      </c>
      <c r="F2961" s="58">
        <v>0</v>
      </c>
    </row>
    <row r="2962" spans="1:6" x14ac:dyDescent="0.25">
      <c r="C2962" s="53" t="s">
        <v>531</v>
      </c>
      <c r="D2962" s="55" t="s">
        <v>532</v>
      </c>
      <c r="E2962" s="56">
        <v>0</v>
      </c>
      <c r="F2962" s="58">
        <v>34726776</v>
      </c>
    </row>
    <row r="2963" spans="1:6" x14ac:dyDescent="0.25">
      <c r="A2963" s="85">
        <v>43157</v>
      </c>
      <c r="B2963" s="53" t="s">
        <v>1160</v>
      </c>
      <c r="C2963" s="53" t="s">
        <v>1161</v>
      </c>
    </row>
    <row r="2964" spans="1:6" x14ac:dyDescent="0.25">
      <c r="C2964" s="53" t="s">
        <v>418</v>
      </c>
      <c r="D2964" s="55" t="s">
        <v>419</v>
      </c>
      <c r="E2964" s="56">
        <v>158400</v>
      </c>
      <c r="F2964" s="58">
        <v>0</v>
      </c>
    </row>
    <row r="2965" spans="1:6" x14ac:dyDescent="0.25">
      <c r="C2965" s="53" t="s">
        <v>438</v>
      </c>
      <c r="D2965" s="55" t="s">
        <v>439</v>
      </c>
      <c r="E2965" s="56">
        <v>0</v>
      </c>
      <c r="F2965" s="58">
        <v>158400</v>
      </c>
    </row>
    <row r="2966" spans="1:6" x14ac:dyDescent="0.25">
      <c r="A2966" s="85">
        <v>43157</v>
      </c>
      <c r="B2966" s="53" t="s">
        <v>1162</v>
      </c>
      <c r="C2966" s="53" t="s">
        <v>534</v>
      </c>
    </row>
    <row r="2967" spans="1:6" x14ac:dyDescent="0.25">
      <c r="C2967" s="53" t="s">
        <v>377</v>
      </c>
      <c r="D2967" s="55" t="s">
        <v>378</v>
      </c>
      <c r="E2967" s="56">
        <v>13222541</v>
      </c>
      <c r="F2967" s="58">
        <v>0</v>
      </c>
    </row>
    <row r="2968" spans="1:6" x14ac:dyDescent="0.25">
      <c r="C2968" s="53" t="s">
        <v>531</v>
      </c>
      <c r="D2968" s="55" t="s">
        <v>532</v>
      </c>
      <c r="E2968" s="56">
        <v>0</v>
      </c>
      <c r="F2968" s="58">
        <v>13222541</v>
      </c>
    </row>
    <row r="2969" spans="1:6" x14ac:dyDescent="0.25">
      <c r="A2969" s="85">
        <v>43157</v>
      </c>
      <c r="B2969" s="53" t="s">
        <v>1154</v>
      </c>
      <c r="C2969" s="53" t="s">
        <v>1163</v>
      </c>
    </row>
    <row r="2970" spans="1:6" x14ac:dyDescent="0.25">
      <c r="C2970" s="53" t="s">
        <v>531</v>
      </c>
      <c r="D2970" s="55" t="s">
        <v>532</v>
      </c>
      <c r="E2970" s="56">
        <v>50000000</v>
      </c>
      <c r="F2970" s="58">
        <v>0</v>
      </c>
    </row>
    <row r="2971" spans="1:6" x14ac:dyDescent="0.25">
      <c r="C2971" s="53" t="s">
        <v>364</v>
      </c>
      <c r="D2971" s="55" t="s">
        <v>365</v>
      </c>
      <c r="E2971" s="56">
        <v>0</v>
      </c>
      <c r="F2971" s="58">
        <v>50000000</v>
      </c>
    </row>
    <row r="2972" spans="1:6" x14ac:dyDescent="0.25">
      <c r="A2972" s="85">
        <v>43157</v>
      </c>
      <c r="B2972" s="53" t="s">
        <v>1164</v>
      </c>
      <c r="C2972" s="53" t="s">
        <v>417</v>
      </c>
    </row>
    <row r="2973" spans="1:6" x14ac:dyDescent="0.25">
      <c r="C2973" s="53" t="s">
        <v>387</v>
      </c>
      <c r="D2973" s="55" t="s">
        <v>388</v>
      </c>
      <c r="E2973" s="56">
        <v>38371</v>
      </c>
      <c r="F2973" s="58">
        <v>0</v>
      </c>
    </row>
    <row r="2974" spans="1:6" x14ac:dyDescent="0.25">
      <c r="C2974" s="53" t="s">
        <v>418</v>
      </c>
      <c r="D2974" s="55" t="s">
        <v>419</v>
      </c>
      <c r="E2974" s="56">
        <v>383712</v>
      </c>
      <c r="F2974" s="58">
        <v>0</v>
      </c>
    </row>
    <row r="2975" spans="1:6" x14ac:dyDescent="0.25">
      <c r="C2975" s="53" t="s">
        <v>364</v>
      </c>
      <c r="D2975" s="55" t="s">
        <v>365</v>
      </c>
      <c r="E2975" s="56">
        <v>0</v>
      </c>
      <c r="F2975" s="58">
        <v>422083</v>
      </c>
    </row>
    <row r="2976" spans="1:6" x14ac:dyDescent="0.25">
      <c r="A2976" s="85">
        <v>43157</v>
      </c>
      <c r="B2976" s="53" t="s">
        <v>1165</v>
      </c>
      <c r="C2976" s="53" t="s">
        <v>482</v>
      </c>
    </row>
    <row r="2977" spans="1:6" x14ac:dyDescent="0.25">
      <c r="C2977" s="53" t="s">
        <v>377</v>
      </c>
      <c r="D2977" s="55" t="s">
        <v>378</v>
      </c>
      <c r="E2977" s="56">
        <v>860130593</v>
      </c>
      <c r="F2977" s="58">
        <v>0</v>
      </c>
    </row>
    <row r="2978" spans="1:6" x14ac:dyDescent="0.25">
      <c r="C2978" s="53" t="s">
        <v>364</v>
      </c>
      <c r="D2978" s="55" t="s">
        <v>365</v>
      </c>
      <c r="E2978" s="56">
        <v>0</v>
      </c>
      <c r="F2978" s="58">
        <v>860130593</v>
      </c>
    </row>
    <row r="2979" spans="1:6" x14ac:dyDescent="0.25">
      <c r="A2979" s="85">
        <v>43157</v>
      </c>
      <c r="B2979" s="53" t="s">
        <v>1157</v>
      </c>
      <c r="C2979" s="53" t="s">
        <v>1166</v>
      </c>
    </row>
    <row r="2980" spans="1:6" x14ac:dyDescent="0.25">
      <c r="C2980" s="53" t="s">
        <v>502</v>
      </c>
      <c r="D2980" s="55" t="s">
        <v>503</v>
      </c>
      <c r="E2980" s="56">
        <v>127372000</v>
      </c>
      <c r="F2980" s="58">
        <v>0</v>
      </c>
    </row>
    <row r="2981" spans="1:6" x14ac:dyDescent="0.25">
      <c r="C2981" s="53" t="s">
        <v>362</v>
      </c>
      <c r="D2981" s="55" t="s">
        <v>368</v>
      </c>
      <c r="E2981" s="56">
        <v>0</v>
      </c>
      <c r="F2981" s="58">
        <v>127205722</v>
      </c>
    </row>
    <row r="2982" spans="1:6" x14ac:dyDescent="0.25">
      <c r="C2982" s="53" t="s">
        <v>373</v>
      </c>
      <c r="D2982" s="55" t="s">
        <v>374</v>
      </c>
      <c r="E2982" s="56">
        <v>0</v>
      </c>
      <c r="F2982" s="58">
        <v>166278</v>
      </c>
    </row>
    <row r="2983" spans="1:6" x14ac:dyDescent="0.25">
      <c r="A2983" s="85">
        <v>43157</v>
      </c>
      <c r="B2983" s="53" t="s">
        <v>1167</v>
      </c>
      <c r="C2983" s="53" t="s">
        <v>1168</v>
      </c>
    </row>
    <row r="2984" spans="1:6" x14ac:dyDescent="0.25">
      <c r="C2984" s="53" t="s">
        <v>549</v>
      </c>
      <c r="D2984" s="55" t="s">
        <v>550</v>
      </c>
      <c r="E2984" s="56">
        <v>23680001</v>
      </c>
      <c r="F2984" s="58">
        <v>0</v>
      </c>
    </row>
    <row r="2985" spans="1:6" x14ac:dyDescent="0.25">
      <c r="C2985" s="53" t="s">
        <v>500</v>
      </c>
      <c r="D2985" s="55" t="s">
        <v>501</v>
      </c>
      <c r="E2985" s="56">
        <v>0</v>
      </c>
      <c r="F2985" s="58">
        <v>23680001</v>
      </c>
    </row>
    <row r="2986" spans="1:6" x14ac:dyDescent="0.25">
      <c r="C2986" s="53" t="s">
        <v>408</v>
      </c>
      <c r="D2986" s="55" t="s">
        <v>409</v>
      </c>
      <c r="E2986" s="56">
        <v>21644667</v>
      </c>
      <c r="F2986" s="58">
        <v>0</v>
      </c>
    </row>
    <row r="2987" spans="1:6" x14ac:dyDescent="0.25">
      <c r="C2987" s="53" t="s">
        <v>551</v>
      </c>
      <c r="D2987" s="55" t="s">
        <v>552</v>
      </c>
      <c r="E2987" s="56">
        <v>0</v>
      </c>
      <c r="F2987" s="58">
        <v>21644667</v>
      </c>
    </row>
    <row r="2988" spans="1:6" x14ac:dyDescent="0.25">
      <c r="C2988" s="53" t="s">
        <v>408</v>
      </c>
      <c r="D2988" s="55" t="s">
        <v>409</v>
      </c>
      <c r="E2988" s="56">
        <v>2164467</v>
      </c>
      <c r="F2988" s="58">
        <v>0</v>
      </c>
    </row>
    <row r="2989" spans="1:6" x14ac:dyDescent="0.25">
      <c r="C2989" s="53" t="s">
        <v>553</v>
      </c>
      <c r="D2989" s="55" t="s">
        <v>554</v>
      </c>
      <c r="E2989" s="56">
        <v>0</v>
      </c>
      <c r="F2989" s="58">
        <v>2164467</v>
      </c>
    </row>
    <row r="2990" spans="1:6" x14ac:dyDescent="0.25">
      <c r="A2990" s="85">
        <v>43157</v>
      </c>
      <c r="B2990" s="53" t="s">
        <v>801</v>
      </c>
      <c r="C2990" s="53" t="s">
        <v>1169</v>
      </c>
    </row>
    <row r="2991" spans="1:6" x14ac:dyDescent="0.25">
      <c r="C2991" s="53" t="s">
        <v>387</v>
      </c>
      <c r="D2991" s="55" t="s">
        <v>388</v>
      </c>
      <c r="E2991" s="56">
        <v>128000</v>
      </c>
      <c r="F2991" s="58">
        <v>0</v>
      </c>
    </row>
    <row r="2992" spans="1:6" x14ac:dyDescent="0.25">
      <c r="C2992" s="53" t="s">
        <v>381</v>
      </c>
      <c r="D2992" s="55" t="s">
        <v>382</v>
      </c>
      <c r="E2992" s="56">
        <v>1280000</v>
      </c>
      <c r="F2992" s="58">
        <v>0</v>
      </c>
    </row>
    <row r="2993" spans="1:6" x14ac:dyDescent="0.25">
      <c r="C2993" s="53" t="s">
        <v>383</v>
      </c>
      <c r="D2993" s="55" t="s">
        <v>384</v>
      </c>
      <c r="E2993" s="56">
        <v>12243963</v>
      </c>
      <c r="F2993" s="58">
        <v>13651963</v>
      </c>
    </row>
    <row r="2994" spans="1:6" x14ac:dyDescent="0.25">
      <c r="A2994" s="85">
        <v>43157</v>
      </c>
      <c r="B2994" s="53" t="s">
        <v>1170</v>
      </c>
      <c r="C2994" s="53" t="s">
        <v>1171</v>
      </c>
    </row>
    <row r="2995" spans="1:6" x14ac:dyDescent="0.25">
      <c r="C2995" s="53" t="s">
        <v>718</v>
      </c>
      <c r="D2995" s="55" t="s">
        <v>719</v>
      </c>
      <c r="E2995" s="56">
        <v>134</v>
      </c>
      <c r="F2995" s="58">
        <v>0</v>
      </c>
    </row>
    <row r="2996" spans="1:6" x14ac:dyDescent="0.25">
      <c r="C2996" s="53" t="s">
        <v>408</v>
      </c>
      <c r="D2996" s="55" t="s">
        <v>409</v>
      </c>
      <c r="E2996" s="56">
        <v>0</v>
      </c>
      <c r="F2996" s="58">
        <v>134</v>
      </c>
    </row>
    <row r="2997" spans="1:6" x14ac:dyDescent="0.25">
      <c r="A2997" s="85">
        <v>43158</v>
      </c>
      <c r="B2997" s="53" t="s">
        <v>1172</v>
      </c>
      <c r="C2997" s="53" t="s">
        <v>399</v>
      </c>
    </row>
    <row r="2998" spans="1:6" x14ac:dyDescent="0.25">
      <c r="C2998" s="53" t="s">
        <v>400</v>
      </c>
      <c r="D2998" s="55" t="s">
        <v>401</v>
      </c>
      <c r="E2998" s="56">
        <v>8562862000</v>
      </c>
      <c r="F2998" s="58">
        <v>0</v>
      </c>
    </row>
    <row r="2999" spans="1:6" x14ac:dyDescent="0.25">
      <c r="C2999" s="53" t="s">
        <v>402</v>
      </c>
      <c r="D2999" s="55" t="s">
        <v>403</v>
      </c>
      <c r="E2999" s="56">
        <v>0</v>
      </c>
      <c r="F2999" s="58">
        <v>8562862000</v>
      </c>
    </row>
    <row r="3000" spans="1:6" x14ac:dyDescent="0.25">
      <c r="A3000" s="85">
        <v>43158</v>
      </c>
      <c r="B3000" s="53" t="s">
        <v>1173</v>
      </c>
      <c r="C3000" s="53" t="s">
        <v>463</v>
      </c>
    </row>
    <row r="3001" spans="1:6" x14ac:dyDescent="0.25">
      <c r="C3001" s="53" t="s">
        <v>383</v>
      </c>
      <c r="D3001" s="55" t="s">
        <v>384</v>
      </c>
      <c r="E3001" s="56">
        <v>1100000</v>
      </c>
      <c r="F3001" s="58">
        <v>0</v>
      </c>
    </row>
    <row r="3002" spans="1:6" x14ac:dyDescent="0.25">
      <c r="C3002" s="53" t="s">
        <v>400</v>
      </c>
      <c r="D3002" s="55" t="s">
        <v>401</v>
      </c>
      <c r="E3002" s="56">
        <v>0</v>
      </c>
      <c r="F3002" s="58">
        <v>1100000</v>
      </c>
    </row>
    <row r="3003" spans="1:6" x14ac:dyDescent="0.25">
      <c r="A3003" s="85">
        <v>43158</v>
      </c>
      <c r="B3003" s="53" t="s">
        <v>1174</v>
      </c>
      <c r="C3003" s="53" t="s">
        <v>405</v>
      </c>
    </row>
    <row r="3004" spans="1:6" x14ac:dyDescent="0.25">
      <c r="C3004" s="53" t="s">
        <v>364</v>
      </c>
      <c r="D3004" s="55" t="s">
        <v>365</v>
      </c>
      <c r="E3004" s="56">
        <v>8480000000</v>
      </c>
      <c r="F3004" s="58">
        <v>0</v>
      </c>
    </row>
    <row r="3005" spans="1:6" x14ac:dyDescent="0.25">
      <c r="C3005" s="53" t="s">
        <v>400</v>
      </c>
      <c r="D3005" s="55" t="s">
        <v>401</v>
      </c>
      <c r="E3005" s="56">
        <v>0</v>
      </c>
      <c r="F3005" s="58">
        <v>8480000000</v>
      </c>
    </row>
    <row r="3006" spans="1:6" x14ac:dyDescent="0.25">
      <c r="A3006" s="85">
        <v>43158</v>
      </c>
      <c r="B3006" s="53" t="s">
        <v>1175</v>
      </c>
      <c r="C3006" s="53" t="s">
        <v>405</v>
      </c>
    </row>
    <row r="3007" spans="1:6" x14ac:dyDescent="0.25">
      <c r="C3007" s="53" t="s">
        <v>364</v>
      </c>
      <c r="D3007" s="55" t="s">
        <v>365</v>
      </c>
      <c r="E3007" s="56">
        <v>82862000</v>
      </c>
      <c r="F3007" s="58">
        <v>0</v>
      </c>
    </row>
    <row r="3008" spans="1:6" x14ac:dyDescent="0.25">
      <c r="C3008" s="53" t="s">
        <v>400</v>
      </c>
      <c r="D3008" s="55" t="s">
        <v>401</v>
      </c>
      <c r="E3008" s="56">
        <v>0</v>
      </c>
      <c r="F3008" s="58">
        <v>82862000</v>
      </c>
    </row>
    <row r="3009" spans="1:6" x14ac:dyDescent="0.25">
      <c r="A3009" s="85">
        <v>43158</v>
      </c>
      <c r="B3009" s="53" t="s">
        <v>1176</v>
      </c>
      <c r="C3009" s="53" t="s">
        <v>817</v>
      </c>
    </row>
    <row r="3010" spans="1:6" x14ac:dyDescent="0.25">
      <c r="C3010" s="53" t="s">
        <v>364</v>
      </c>
      <c r="D3010" s="55" t="s">
        <v>365</v>
      </c>
      <c r="E3010" s="56">
        <v>660800000</v>
      </c>
      <c r="F3010" s="58">
        <v>0</v>
      </c>
    </row>
    <row r="3011" spans="1:6" x14ac:dyDescent="0.25">
      <c r="C3011" s="53" t="s">
        <v>408</v>
      </c>
      <c r="D3011" s="55" t="s">
        <v>409</v>
      </c>
      <c r="E3011" s="56">
        <v>0</v>
      </c>
      <c r="F3011" s="58">
        <v>660800000</v>
      </c>
    </row>
    <row r="3012" spans="1:6" x14ac:dyDescent="0.25">
      <c r="A3012" s="85">
        <v>43158</v>
      </c>
      <c r="B3012" s="53" t="s">
        <v>1177</v>
      </c>
      <c r="C3012" s="53" t="s">
        <v>819</v>
      </c>
    </row>
    <row r="3013" spans="1:6" x14ac:dyDescent="0.25">
      <c r="C3013" s="53" t="s">
        <v>364</v>
      </c>
      <c r="D3013" s="55" t="s">
        <v>365</v>
      </c>
      <c r="E3013" s="56">
        <v>409688697</v>
      </c>
      <c r="F3013" s="58">
        <v>0</v>
      </c>
    </row>
    <row r="3014" spans="1:6" x14ac:dyDescent="0.25">
      <c r="C3014" s="53" t="s">
        <v>408</v>
      </c>
      <c r="D3014" s="55" t="s">
        <v>409</v>
      </c>
      <c r="E3014" s="56">
        <v>0</v>
      </c>
      <c r="F3014" s="58">
        <v>409688697</v>
      </c>
    </row>
    <row r="3015" spans="1:6" x14ac:dyDescent="0.25">
      <c r="A3015" s="85">
        <v>43158</v>
      </c>
      <c r="B3015" s="53" t="s">
        <v>1178</v>
      </c>
      <c r="C3015" s="53" t="s">
        <v>1179</v>
      </c>
    </row>
    <row r="3016" spans="1:6" x14ac:dyDescent="0.25">
      <c r="C3016" s="53" t="s">
        <v>364</v>
      </c>
      <c r="D3016" s="55" t="s">
        <v>365</v>
      </c>
      <c r="E3016" s="56">
        <v>985711692</v>
      </c>
      <c r="F3016" s="58">
        <v>0</v>
      </c>
    </row>
    <row r="3017" spans="1:6" x14ac:dyDescent="0.25">
      <c r="C3017" s="53" t="s">
        <v>408</v>
      </c>
      <c r="D3017" s="55" t="s">
        <v>409</v>
      </c>
      <c r="E3017" s="56">
        <v>0</v>
      </c>
      <c r="F3017" s="58">
        <v>985711692</v>
      </c>
    </row>
    <row r="3018" spans="1:6" x14ac:dyDescent="0.25">
      <c r="A3018" s="85">
        <v>43158</v>
      </c>
      <c r="B3018" s="53" t="s">
        <v>1180</v>
      </c>
      <c r="C3018" s="53" t="s">
        <v>427</v>
      </c>
    </row>
    <row r="3019" spans="1:6" x14ac:dyDescent="0.25">
      <c r="C3019" s="53" t="s">
        <v>364</v>
      </c>
      <c r="D3019" s="55" t="s">
        <v>365</v>
      </c>
      <c r="E3019" s="56">
        <v>420000000</v>
      </c>
      <c r="F3019" s="58">
        <v>0</v>
      </c>
    </row>
    <row r="3020" spans="1:6" x14ac:dyDescent="0.25">
      <c r="C3020" s="53" t="s">
        <v>408</v>
      </c>
      <c r="D3020" s="55" t="s">
        <v>409</v>
      </c>
      <c r="E3020" s="56">
        <v>0</v>
      </c>
      <c r="F3020" s="58">
        <v>420000000</v>
      </c>
    </row>
    <row r="3021" spans="1:6" x14ac:dyDescent="0.25">
      <c r="A3021" s="85">
        <v>43158</v>
      </c>
      <c r="B3021" s="53" t="s">
        <v>1176</v>
      </c>
      <c r="C3021" s="53" t="s">
        <v>1181</v>
      </c>
    </row>
    <row r="3022" spans="1:6" x14ac:dyDescent="0.25">
      <c r="C3022" s="53" t="s">
        <v>377</v>
      </c>
      <c r="D3022" s="55" t="s">
        <v>378</v>
      </c>
      <c r="E3022" s="56">
        <v>249469973</v>
      </c>
      <c r="F3022" s="58">
        <v>0</v>
      </c>
    </row>
    <row r="3023" spans="1:6" x14ac:dyDescent="0.25">
      <c r="C3023" s="53" t="s">
        <v>364</v>
      </c>
      <c r="D3023" s="55" t="s">
        <v>365</v>
      </c>
      <c r="E3023" s="56">
        <v>0</v>
      </c>
      <c r="F3023" s="58">
        <v>249469973</v>
      </c>
    </row>
    <row r="3024" spans="1:6" x14ac:dyDescent="0.25">
      <c r="A3024" s="85">
        <v>43158</v>
      </c>
      <c r="B3024" s="53" t="s">
        <v>1182</v>
      </c>
      <c r="C3024" s="53" t="s">
        <v>1183</v>
      </c>
    </row>
    <row r="3025" spans="1:6" x14ac:dyDescent="0.25">
      <c r="C3025" s="53" t="s">
        <v>432</v>
      </c>
      <c r="D3025" s="55" t="s">
        <v>433</v>
      </c>
      <c r="E3025" s="56">
        <v>1600000000</v>
      </c>
      <c r="F3025" s="58">
        <v>0</v>
      </c>
    </row>
    <row r="3026" spans="1:6" x14ac:dyDescent="0.25">
      <c r="C3026" s="53" t="s">
        <v>377</v>
      </c>
      <c r="D3026" s="55" t="s">
        <v>378</v>
      </c>
      <c r="E3026" s="56">
        <v>2468455</v>
      </c>
      <c r="F3026" s="58">
        <v>0</v>
      </c>
    </row>
    <row r="3027" spans="1:6" x14ac:dyDescent="0.25">
      <c r="C3027" s="53" t="s">
        <v>364</v>
      </c>
      <c r="D3027" s="55" t="s">
        <v>365</v>
      </c>
      <c r="E3027" s="56">
        <v>0</v>
      </c>
      <c r="F3027" s="58">
        <v>1602468455</v>
      </c>
    </row>
    <row r="3028" spans="1:6" x14ac:dyDescent="0.25">
      <c r="A3028" s="85">
        <v>43158</v>
      </c>
      <c r="B3028" s="53" t="s">
        <v>1184</v>
      </c>
      <c r="C3028" s="53" t="s">
        <v>1185</v>
      </c>
    </row>
    <row r="3029" spans="1:6" x14ac:dyDescent="0.25">
      <c r="C3029" s="53" t="s">
        <v>432</v>
      </c>
      <c r="D3029" s="55" t="s">
        <v>433</v>
      </c>
      <c r="E3029" s="56">
        <v>1370000000</v>
      </c>
      <c r="F3029" s="58">
        <v>0</v>
      </c>
    </row>
    <row r="3030" spans="1:6" x14ac:dyDescent="0.25">
      <c r="C3030" s="53" t="s">
        <v>377</v>
      </c>
      <c r="D3030" s="55" t="s">
        <v>378</v>
      </c>
      <c r="E3030" s="56">
        <v>2113616</v>
      </c>
      <c r="F3030" s="58">
        <v>0</v>
      </c>
    </row>
    <row r="3031" spans="1:6" x14ac:dyDescent="0.25">
      <c r="C3031" s="53" t="s">
        <v>364</v>
      </c>
      <c r="D3031" s="55" t="s">
        <v>365</v>
      </c>
      <c r="E3031" s="56">
        <v>0</v>
      </c>
      <c r="F3031" s="58">
        <v>1372113616</v>
      </c>
    </row>
    <row r="3032" spans="1:6" x14ac:dyDescent="0.25">
      <c r="A3032" s="85">
        <v>43158</v>
      </c>
      <c r="B3032" s="53" t="s">
        <v>1186</v>
      </c>
      <c r="C3032" s="53" t="s">
        <v>1187</v>
      </c>
    </row>
    <row r="3033" spans="1:6" x14ac:dyDescent="0.25">
      <c r="C3033" s="53" t="s">
        <v>432</v>
      </c>
      <c r="D3033" s="55" t="s">
        <v>433</v>
      </c>
      <c r="E3033" s="56">
        <v>1100000000</v>
      </c>
      <c r="F3033" s="58">
        <v>0</v>
      </c>
    </row>
    <row r="3034" spans="1:6" x14ac:dyDescent="0.25">
      <c r="C3034" s="53" t="s">
        <v>377</v>
      </c>
      <c r="D3034" s="55" t="s">
        <v>378</v>
      </c>
      <c r="E3034" s="56">
        <v>2036847</v>
      </c>
      <c r="F3034" s="58">
        <v>0</v>
      </c>
    </row>
    <row r="3035" spans="1:6" x14ac:dyDescent="0.25">
      <c r="C3035" s="53" t="s">
        <v>364</v>
      </c>
      <c r="D3035" s="55" t="s">
        <v>365</v>
      </c>
      <c r="E3035" s="56">
        <v>0</v>
      </c>
      <c r="F3035" s="58">
        <v>1102036847</v>
      </c>
    </row>
    <row r="3036" spans="1:6" x14ac:dyDescent="0.25">
      <c r="A3036" s="85">
        <v>43158</v>
      </c>
      <c r="B3036" s="53" t="s">
        <v>1188</v>
      </c>
      <c r="C3036" s="53" t="s">
        <v>1189</v>
      </c>
    </row>
    <row r="3037" spans="1:6" x14ac:dyDescent="0.25">
      <c r="C3037" s="53" t="s">
        <v>432</v>
      </c>
      <c r="D3037" s="55" t="s">
        <v>433</v>
      </c>
      <c r="E3037" s="56">
        <v>1000000000</v>
      </c>
      <c r="F3037" s="58">
        <v>0</v>
      </c>
    </row>
    <row r="3038" spans="1:6" x14ac:dyDescent="0.25">
      <c r="C3038" s="53" t="s">
        <v>377</v>
      </c>
      <c r="D3038" s="55" t="s">
        <v>378</v>
      </c>
      <c r="E3038" s="56">
        <v>1851679</v>
      </c>
      <c r="F3038" s="58">
        <v>0</v>
      </c>
    </row>
    <row r="3039" spans="1:6" x14ac:dyDescent="0.25">
      <c r="C3039" s="53" t="s">
        <v>364</v>
      </c>
      <c r="D3039" s="55" t="s">
        <v>365</v>
      </c>
      <c r="E3039" s="56">
        <v>0</v>
      </c>
      <c r="F3039" s="58">
        <v>1001851679</v>
      </c>
    </row>
    <row r="3040" spans="1:6" x14ac:dyDescent="0.25">
      <c r="A3040" s="85">
        <v>43158</v>
      </c>
      <c r="B3040" s="53" t="s">
        <v>1190</v>
      </c>
      <c r="C3040" s="53" t="s">
        <v>1017</v>
      </c>
    </row>
    <row r="3041" spans="1:6" x14ac:dyDescent="0.25">
      <c r="C3041" s="53" t="s">
        <v>432</v>
      </c>
      <c r="D3041" s="55" t="s">
        <v>433</v>
      </c>
      <c r="E3041" s="56">
        <v>4342101170</v>
      </c>
      <c r="F3041" s="58">
        <v>0</v>
      </c>
    </row>
    <row r="3042" spans="1:6" x14ac:dyDescent="0.25">
      <c r="C3042" s="53" t="s">
        <v>377</v>
      </c>
      <c r="D3042" s="55" t="s">
        <v>378</v>
      </c>
      <c r="E3042" s="56">
        <v>15637084</v>
      </c>
      <c r="F3042" s="58">
        <v>0</v>
      </c>
    </row>
    <row r="3043" spans="1:6" x14ac:dyDescent="0.25">
      <c r="C3043" s="53" t="s">
        <v>364</v>
      </c>
      <c r="D3043" s="55" t="s">
        <v>365</v>
      </c>
      <c r="E3043" s="56">
        <v>0</v>
      </c>
      <c r="F3043" s="58">
        <v>4357738254</v>
      </c>
    </row>
    <row r="3044" spans="1:6" x14ac:dyDescent="0.25">
      <c r="A3044" s="85">
        <v>43158</v>
      </c>
      <c r="B3044" s="53" t="s">
        <v>1191</v>
      </c>
      <c r="C3044" s="53" t="s">
        <v>1126</v>
      </c>
    </row>
    <row r="3045" spans="1:6" x14ac:dyDescent="0.25">
      <c r="C3045" s="53" t="s">
        <v>387</v>
      </c>
      <c r="D3045" s="55" t="s">
        <v>388</v>
      </c>
      <c r="E3045" s="56">
        <v>488624720</v>
      </c>
      <c r="F3045" s="58">
        <v>0</v>
      </c>
    </row>
    <row r="3046" spans="1:6" x14ac:dyDescent="0.25">
      <c r="C3046" s="53" t="s">
        <v>500</v>
      </c>
      <c r="D3046" s="55" t="s">
        <v>501</v>
      </c>
      <c r="E3046" s="56">
        <v>4886247199</v>
      </c>
      <c r="F3046" s="58">
        <v>0</v>
      </c>
    </row>
    <row r="3047" spans="1:6" x14ac:dyDescent="0.25">
      <c r="C3047" s="53" t="s">
        <v>391</v>
      </c>
      <c r="D3047" s="55" t="s">
        <v>392</v>
      </c>
      <c r="E3047" s="56">
        <v>0</v>
      </c>
      <c r="F3047" s="58">
        <v>5374871919</v>
      </c>
    </row>
    <row r="3048" spans="1:6" x14ac:dyDescent="0.25">
      <c r="A3048" s="85">
        <v>43158</v>
      </c>
      <c r="B3048" s="53" t="s">
        <v>1192</v>
      </c>
      <c r="C3048" s="53" t="s">
        <v>1193</v>
      </c>
    </row>
    <row r="3049" spans="1:6" x14ac:dyDescent="0.25">
      <c r="C3049" s="53" t="s">
        <v>549</v>
      </c>
      <c r="D3049" s="55" t="s">
        <v>550</v>
      </c>
      <c r="E3049" s="56">
        <v>835278600</v>
      </c>
      <c r="F3049" s="58">
        <v>0</v>
      </c>
    </row>
    <row r="3050" spans="1:6" x14ac:dyDescent="0.25">
      <c r="C3050" s="53" t="s">
        <v>500</v>
      </c>
      <c r="D3050" s="55" t="s">
        <v>501</v>
      </c>
      <c r="E3050" s="56">
        <v>0</v>
      </c>
      <c r="F3050" s="58">
        <v>835278600</v>
      </c>
    </row>
    <row r="3051" spans="1:6" x14ac:dyDescent="0.25">
      <c r="C3051" s="53" t="s">
        <v>408</v>
      </c>
      <c r="D3051" s="55" t="s">
        <v>409</v>
      </c>
      <c r="E3051" s="56">
        <v>956859540</v>
      </c>
      <c r="F3051" s="58">
        <v>0</v>
      </c>
    </row>
    <row r="3052" spans="1:6" x14ac:dyDescent="0.25">
      <c r="C3052" s="53" t="s">
        <v>551</v>
      </c>
      <c r="D3052" s="55" t="s">
        <v>552</v>
      </c>
      <c r="E3052" s="56">
        <v>0</v>
      </c>
      <c r="F3052" s="58">
        <v>956859540</v>
      </c>
    </row>
    <row r="3053" spans="1:6" x14ac:dyDescent="0.25">
      <c r="C3053" s="53" t="s">
        <v>408</v>
      </c>
      <c r="D3053" s="55" t="s">
        <v>409</v>
      </c>
      <c r="E3053" s="56">
        <v>95685954</v>
      </c>
      <c r="F3053" s="58">
        <v>0</v>
      </c>
    </row>
    <row r="3054" spans="1:6" x14ac:dyDescent="0.25">
      <c r="C3054" s="53" t="s">
        <v>553</v>
      </c>
      <c r="D3054" s="55" t="s">
        <v>554</v>
      </c>
      <c r="E3054" s="56">
        <v>0</v>
      </c>
      <c r="F3054" s="58">
        <v>95685954</v>
      </c>
    </row>
    <row r="3055" spans="1:6" x14ac:dyDescent="0.25">
      <c r="A3055" s="85">
        <v>43158</v>
      </c>
      <c r="B3055" s="53" t="s">
        <v>1194</v>
      </c>
      <c r="C3055" s="53" t="s">
        <v>1195</v>
      </c>
    </row>
    <row r="3056" spans="1:6" x14ac:dyDescent="0.25">
      <c r="C3056" s="53" t="s">
        <v>549</v>
      </c>
      <c r="D3056" s="55" t="s">
        <v>550</v>
      </c>
      <c r="E3056" s="56">
        <v>802586425</v>
      </c>
      <c r="F3056" s="58">
        <v>0</v>
      </c>
    </row>
    <row r="3057" spans="1:6" x14ac:dyDescent="0.25">
      <c r="C3057" s="53" t="s">
        <v>500</v>
      </c>
      <c r="D3057" s="55" t="s">
        <v>501</v>
      </c>
      <c r="E3057" s="56">
        <v>0</v>
      </c>
      <c r="F3057" s="58">
        <v>802586425</v>
      </c>
    </row>
    <row r="3058" spans="1:6" x14ac:dyDescent="0.25">
      <c r="C3058" s="53" t="s">
        <v>408</v>
      </c>
      <c r="D3058" s="55" t="s">
        <v>409</v>
      </c>
      <c r="E3058" s="56">
        <v>896073815</v>
      </c>
      <c r="F3058" s="58">
        <v>0</v>
      </c>
    </row>
    <row r="3059" spans="1:6" x14ac:dyDescent="0.25">
      <c r="C3059" s="53" t="s">
        <v>551</v>
      </c>
      <c r="D3059" s="55" t="s">
        <v>552</v>
      </c>
      <c r="E3059" s="56">
        <v>0</v>
      </c>
      <c r="F3059" s="58">
        <v>896073815</v>
      </c>
    </row>
    <row r="3060" spans="1:6" x14ac:dyDescent="0.25">
      <c r="C3060" s="53" t="s">
        <v>408</v>
      </c>
      <c r="D3060" s="55" t="s">
        <v>409</v>
      </c>
      <c r="E3060" s="56">
        <v>89607382</v>
      </c>
      <c r="F3060" s="58">
        <v>0</v>
      </c>
    </row>
    <row r="3061" spans="1:6" x14ac:dyDescent="0.25">
      <c r="C3061" s="53" t="s">
        <v>553</v>
      </c>
      <c r="D3061" s="55" t="s">
        <v>554</v>
      </c>
      <c r="E3061" s="56">
        <v>0</v>
      </c>
      <c r="F3061" s="58">
        <v>89607382</v>
      </c>
    </row>
    <row r="3062" spans="1:6" x14ac:dyDescent="0.25">
      <c r="A3062" s="85">
        <v>43158</v>
      </c>
      <c r="B3062" s="53" t="s">
        <v>1196</v>
      </c>
      <c r="C3062" s="53" t="s">
        <v>1197</v>
      </c>
    </row>
    <row r="3063" spans="1:6" x14ac:dyDescent="0.25">
      <c r="C3063" s="53" t="s">
        <v>408</v>
      </c>
      <c r="D3063" s="55" t="s">
        <v>409</v>
      </c>
      <c r="E3063" s="56">
        <v>30495</v>
      </c>
      <c r="F3063" s="58">
        <v>0</v>
      </c>
    </row>
    <row r="3064" spans="1:6" x14ac:dyDescent="0.25">
      <c r="C3064" s="53" t="s">
        <v>1049</v>
      </c>
      <c r="D3064" s="55" t="s">
        <v>1050</v>
      </c>
      <c r="E3064" s="56">
        <v>0</v>
      </c>
      <c r="F3064" s="58">
        <v>30495</v>
      </c>
    </row>
    <row r="3065" spans="1:6" x14ac:dyDescent="0.25">
      <c r="A3065" s="85">
        <v>43159</v>
      </c>
      <c r="B3065" s="53" t="s">
        <v>921</v>
      </c>
      <c r="C3065" s="53" t="s">
        <v>517</v>
      </c>
    </row>
    <row r="3066" spans="1:6" x14ac:dyDescent="0.25">
      <c r="C3066" s="53" t="s">
        <v>400</v>
      </c>
      <c r="D3066" s="55" t="s">
        <v>401</v>
      </c>
      <c r="E3066" s="56">
        <v>4600000000</v>
      </c>
      <c r="F3066" s="58">
        <v>0</v>
      </c>
    </row>
    <row r="3067" spans="1:6" x14ac:dyDescent="0.25">
      <c r="C3067" s="53" t="s">
        <v>364</v>
      </c>
      <c r="D3067" s="55" t="s">
        <v>365</v>
      </c>
      <c r="E3067" s="56">
        <v>0</v>
      </c>
      <c r="F3067" s="58">
        <v>4600000000</v>
      </c>
    </row>
    <row r="3068" spans="1:6" x14ac:dyDescent="0.25">
      <c r="A3068" s="85">
        <v>43159</v>
      </c>
      <c r="B3068" s="53" t="s">
        <v>922</v>
      </c>
      <c r="C3068" s="53" t="s">
        <v>1198</v>
      </c>
    </row>
    <row r="3069" spans="1:6" x14ac:dyDescent="0.25">
      <c r="C3069" s="53" t="s">
        <v>400</v>
      </c>
      <c r="D3069" s="55" t="s">
        <v>401</v>
      </c>
      <c r="E3069" s="56">
        <v>12101000</v>
      </c>
      <c r="F3069" s="58">
        <v>0</v>
      </c>
    </row>
    <row r="3070" spans="1:6" x14ac:dyDescent="0.25">
      <c r="C3070" s="53" t="s">
        <v>383</v>
      </c>
      <c r="D3070" s="55" t="s">
        <v>384</v>
      </c>
      <c r="E3070" s="56">
        <v>0</v>
      </c>
      <c r="F3070" s="58">
        <v>12101000</v>
      </c>
    </row>
    <row r="3071" spans="1:6" x14ac:dyDescent="0.25">
      <c r="A3071" s="85">
        <v>43159</v>
      </c>
      <c r="B3071" s="53" t="s">
        <v>1199</v>
      </c>
      <c r="C3071" s="53" t="s">
        <v>463</v>
      </c>
    </row>
    <row r="3072" spans="1:6" x14ac:dyDescent="0.25">
      <c r="C3072" s="53" t="s">
        <v>383</v>
      </c>
      <c r="D3072" s="55" t="s">
        <v>384</v>
      </c>
      <c r="E3072" s="56">
        <v>455000</v>
      </c>
      <c r="F3072" s="58">
        <v>0</v>
      </c>
    </row>
    <row r="3073" spans="1:6" x14ac:dyDescent="0.25">
      <c r="C3073" s="53" t="s">
        <v>400</v>
      </c>
      <c r="D3073" s="55" t="s">
        <v>401</v>
      </c>
      <c r="E3073" s="56">
        <v>0</v>
      </c>
      <c r="F3073" s="58">
        <v>455000</v>
      </c>
    </row>
    <row r="3074" spans="1:6" x14ac:dyDescent="0.25">
      <c r="A3074" s="85">
        <v>43159</v>
      </c>
      <c r="B3074" s="53" t="s">
        <v>1200</v>
      </c>
      <c r="C3074" s="53" t="s">
        <v>850</v>
      </c>
    </row>
    <row r="3075" spans="1:6" x14ac:dyDescent="0.25">
      <c r="C3075" s="53" t="s">
        <v>402</v>
      </c>
      <c r="D3075" s="55" t="s">
        <v>403</v>
      </c>
      <c r="E3075" s="56">
        <v>4479000000</v>
      </c>
      <c r="F3075" s="58">
        <v>0</v>
      </c>
    </row>
    <row r="3076" spans="1:6" x14ac:dyDescent="0.25">
      <c r="C3076" s="53" t="s">
        <v>400</v>
      </c>
      <c r="D3076" s="55" t="s">
        <v>401</v>
      </c>
      <c r="E3076" s="56">
        <v>0</v>
      </c>
      <c r="F3076" s="58">
        <v>4479000000</v>
      </c>
    </row>
    <row r="3077" spans="1:6" x14ac:dyDescent="0.25">
      <c r="A3077" s="85">
        <v>43159</v>
      </c>
      <c r="B3077" s="53" t="s">
        <v>1201</v>
      </c>
      <c r="C3077" s="53" t="s">
        <v>1202</v>
      </c>
    </row>
    <row r="3078" spans="1:6" x14ac:dyDescent="0.25">
      <c r="C3078" s="53" t="s">
        <v>438</v>
      </c>
      <c r="D3078" s="55" t="s">
        <v>439</v>
      </c>
      <c r="E3078" s="56">
        <v>3911</v>
      </c>
      <c r="F3078" s="58">
        <v>0</v>
      </c>
    </row>
    <row r="3079" spans="1:6" x14ac:dyDescent="0.25">
      <c r="C3079" s="53" t="s">
        <v>474</v>
      </c>
      <c r="D3079" s="55" t="s">
        <v>475</v>
      </c>
      <c r="E3079" s="56">
        <v>0</v>
      </c>
      <c r="F3079" s="58">
        <v>3911</v>
      </c>
    </row>
    <row r="3080" spans="1:6" x14ac:dyDescent="0.25">
      <c r="A3080" s="85">
        <v>43159</v>
      </c>
      <c r="B3080" s="53" t="s">
        <v>1203</v>
      </c>
      <c r="C3080" s="53" t="s">
        <v>624</v>
      </c>
    </row>
    <row r="3081" spans="1:6" x14ac:dyDescent="0.25">
      <c r="C3081" s="53" t="s">
        <v>625</v>
      </c>
      <c r="D3081" s="55" t="s">
        <v>626</v>
      </c>
      <c r="E3081" s="56">
        <v>7573</v>
      </c>
      <c r="F3081" s="58">
        <v>0</v>
      </c>
    </row>
    <row r="3082" spans="1:6" x14ac:dyDescent="0.25">
      <c r="C3082" s="53" t="s">
        <v>474</v>
      </c>
      <c r="D3082" s="55" t="s">
        <v>475</v>
      </c>
      <c r="E3082" s="56">
        <v>0</v>
      </c>
      <c r="F3082" s="58">
        <v>7573</v>
      </c>
    </row>
    <row r="3083" spans="1:6" x14ac:dyDescent="0.25">
      <c r="A3083" s="85">
        <v>43159</v>
      </c>
      <c r="B3083" s="53" t="s">
        <v>1204</v>
      </c>
      <c r="C3083" s="53" t="s">
        <v>938</v>
      </c>
    </row>
    <row r="3084" spans="1:6" x14ac:dyDescent="0.25">
      <c r="C3084" s="53" t="s">
        <v>364</v>
      </c>
      <c r="D3084" s="55" t="s">
        <v>365</v>
      </c>
      <c r="E3084" s="56">
        <v>1500000000</v>
      </c>
      <c r="F3084" s="58">
        <v>0</v>
      </c>
    </row>
    <row r="3085" spans="1:6" x14ac:dyDescent="0.25">
      <c r="C3085" s="53" t="s">
        <v>408</v>
      </c>
      <c r="D3085" s="55" t="s">
        <v>409</v>
      </c>
      <c r="E3085" s="56">
        <v>0</v>
      </c>
      <c r="F3085" s="58">
        <v>1500000000</v>
      </c>
    </row>
    <row r="3086" spans="1:6" x14ac:dyDescent="0.25">
      <c r="A3086" s="85">
        <v>43159</v>
      </c>
      <c r="B3086" s="53" t="s">
        <v>1205</v>
      </c>
      <c r="C3086" s="53" t="s">
        <v>1206</v>
      </c>
    </row>
    <row r="3087" spans="1:6" x14ac:dyDescent="0.25">
      <c r="C3087" s="53" t="s">
        <v>364</v>
      </c>
      <c r="D3087" s="55" t="s">
        <v>365</v>
      </c>
      <c r="E3087" s="56">
        <v>4099726</v>
      </c>
      <c r="F3087" s="58">
        <v>0</v>
      </c>
    </row>
    <row r="3088" spans="1:6" x14ac:dyDescent="0.25">
      <c r="C3088" s="53" t="s">
        <v>402</v>
      </c>
      <c r="D3088" s="55" t="s">
        <v>403</v>
      </c>
      <c r="E3088" s="56">
        <v>0</v>
      </c>
      <c r="F3088" s="58">
        <v>4099726</v>
      </c>
    </row>
    <row r="3089" spans="1:6" x14ac:dyDescent="0.25">
      <c r="A3089" s="85">
        <v>43159</v>
      </c>
      <c r="B3089" s="53" t="s">
        <v>1207</v>
      </c>
      <c r="C3089" s="53" t="s">
        <v>471</v>
      </c>
    </row>
    <row r="3090" spans="1:6" x14ac:dyDescent="0.25">
      <c r="C3090" s="53" t="s">
        <v>364</v>
      </c>
      <c r="D3090" s="55" t="s">
        <v>365</v>
      </c>
      <c r="E3090" s="56">
        <v>3180000000</v>
      </c>
      <c r="F3090" s="58">
        <v>0</v>
      </c>
    </row>
    <row r="3091" spans="1:6" x14ac:dyDescent="0.25">
      <c r="C3091" s="53" t="s">
        <v>408</v>
      </c>
      <c r="D3091" s="55" t="s">
        <v>409</v>
      </c>
      <c r="E3091" s="56">
        <v>0</v>
      </c>
      <c r="F3091" s="58">
        <v>3180000000</v>
      </c>
    </row>
    <row r="3092" spans="1:6" x14ac:dyDescent="0.25">
      <c r="A3092" s="85">
        <v>43159</v>
      </c>
      <c r="B3092" s="53" t="s">
        <v>1208</v>
      </c>
      <c r="C3092" s="53" t="s">
        <v>1209</v>
      </c>
    </row>
    <row r="3093" spans="1:6" x14ac:dyDescent="0.25">
      <c r="C3093" s="53" t="s">
        <v>364</v>
      </c>
      <c r="D3093" s="55" t="s">
        <v>365</v>
      </c>
      <c r="E3093" s="56">
        <v>9700000000</v>
      </c>
      <c r="F3093" s="58">
        <v>0</v>
      </c>
    </row>
    <row r="3094" spans="1:6" x14ac:dyDescent="0.25">
      <c r="C3094" s="53" t="s">
        <v>432</v>
      </c>
      <c r="D3094" s="55" t="s">
        <v>433</v>
      </c>
      <c r="E3094" s="56">
        <v>0</v>
      </c>
      <c r="F3094" s="58">
        <v>9700000000</v>
      </c>
    </row>
    <row r="3095" spans="1:6" x14ac:dyDescent="0.25">
      <c r="A3095" s="85">
        <v>43159</v>
      </c>
      <c r="B3095" s="53" t="s">
        <v>1210</v>
      </c>
      <c r="C3095" s="53" t="s">
        <v>605</v>
      </c>
    </row>
    <row r="3096" spans="1:6" x14ac:dyDescent="0.25">
      <c r="C3096" s="53" t="s">
        <v>418</v>
      </c>
      <c r="D3096" s="55" t="s">
        <v>419</v>
      </c>
      <c r="E3096" s="56">
        <v>38500</v>
      </c>
      <c r="F3096" s="58">
        <v>0</v>
      </c>
    </row>
    <row r="3097" spans="1:6" x14ac:dyDescent="0.25">
      <c r="C3097" s="53" t="s">
        <v>531</v>
      </c>
      <c r="D3097" s="55" t="s">
        <v>532</v>
      </c>
      <c r="E3097" s="56">
        <v>0</v>
      </c>
      <c r="F3097" s="58">
        <v>38500</v>
      </c>
    </row>
    <row r="3098" spans="1:6" x14ac:dyDescent="0.25">
      <c r="A3098" s="85">
        <v>43159</v>
      </c>
      <c r="B3098" s="53" t="s">
        <v>1204</v>
      </c>
      <c r="C3098" s="53" t="s">
        <v>1211</v>
      </c>
    </row>
    <row r="3099" spans="1:6" x14ac:dyDescent="0.25">
      <c r="C3099" s="53" t="s">
        <v>432</v>
      </c>
      <c r="D3099" s="55" t="s">
        <v>433</v>
      </c>
      <c r="E3099" s="56">
        <v>573858185</v>
      </c>
      <c r="F3099" s="58">
        <v>0</v>
      </c>
    </row>
    <row r="3100" spans="1:6" x14ac:dyDescent="0.25">
      <c r="C3100" s="53" t="s">
        <v>377</v>
      </c>
      <c r="D3100" s="55" t="s">
        <v>378</v>
      </c>
      <c r="E3100" s="56">
        <v>235832</v>
      </c>
      <c r="F3100" s="58">
        <v>0</v>
      </c>
    </row>
    <row r="3101" spans="1:6" x14ac:dyDescent="0.25">
      <c r="C3101" s="53" t="s">
        <v>364</v>
      </c>
      <c r="D3101" s="55" t="s">
        <v>365</v>
      </c>
      <c r="E3101" s="56">
        <v>0</v>
      </c>
      <c r="F3101" s="58">
        <v>574094017</v>
      </c>
    </row>
    <row r="3102" spans="1:6" x14ac:dyDescent="0.25">
      <c r="A3102" s="85">
        <v>43159</v>
      </c>
      <c r="B3102" s="53" t="s">
        <v>1212</v>
      </c>
      <c r="C3102" s="53" t="s">
        <v>482</v>
      </c>
    </row>
    <row r="3103" spans="1:6" x14ac:dyDescent="0.25">
      <c r="C3103" s="53" t="s">
        <v>377</v>
      </c>
      <c r="D3103" s="55" t="s">
        <v>378</v>
      </c>
      <c r="E3103" s="56">
        <v>2077235</v>
      </c>
      <c r="F3103" s="58">
        <v>0</v>
      </c>
    </row>
    <row r="3104" spans="1:6" x14ac:dyDescent="0.25">
      <c r="C3104" s="53" t="s">
        <v>364</v>
      </c>
      <c r="D3104" s="55" t="s">
        <v>365</v>
      </c>
      <c r="E3104" s="56">
        <v>0</v>
      </c>
      <c r="F3104" s="58">
        <v>2077235</v>
      </c>
    </row>
    <row r="3105" spans="1:6" x14ac:dyDescent="0.25">
      <c r="A3105" s="85">
        <v>43159</v>
      </c>
      <c r="B3105" s="53" t="s">
        <v>1213</v>
      </c>
      <c r="C3105" s="53" t="s">
        <v>1014</v>
      </c>
    </row>
    <row r="3106" spans="1:6" x14ac:dyDescent="0.25">
      <c r="C3106" s="53" t="s">
        <v>391</v>
      </c>
      <c r="D3106" s="55" t="s">
        <v>392</v>
      </c>
      <c r="E3106" s="56">
        <v>40000000</v>
      </c>
      <c r="F3106" s="58">
        <v>0</v>
      </c>
    </row>
    <row r="3107" spans="1:6" x14ac:dyDescent="0.25">
      <c r="C3107" s="53" t="s">
        <v>364</v>
      </c>
      <c r="D3107" s="55" t="s">
        <v>365</v>
      </c>
      <c r="E3107" s="56">
        <v>0</v>
      </c>
      <c r="F3107" s="58">
        <v>40000000</v>
      </c>
    </row>
    <row r="3108" spans="1:6" x14ac:dyDescent="0.25">
      <c r="A3108" s="85">
        <v>43159</v>
      </c>
      <c r="B3108" s="53" t="s">
        <v>1214</v>
      </c>
      <c r="C3108" s="53" t="s">
        <v>413</v>
      </c>
    </row>
    <row r="3109" spans="1:6" x14ac:dyDescent="0.25">
      <c r="C3109" s="53" t="s">
        <v>414</v>
      </c>
      <c r="D3109" s="55" t="s">
        <v>415</v>
      </c>
      <c r="E3109" s="56">
        <v>120000000</v>
      </c>
      <c r="F3109" s="58">
        <v>0</v>
      </c>
    </row>
    <row r="3110" spans="1:6" x14ac:dyDescent="0.25">
      <c r="C3110" s="53" t="s">
        <v>364</v>
      </c>
      <c r="D3110" s="55" t="s">
        <v>365</v>
      </c>
      <c r="E3110" s="56">
        <v>0</v>
      </c>
      <c r="F3110" s="58">
        <v>120000000</v>
      </c>
    </row>
    <row r="3111" spans="1:6" x14ac:dyDescent="0.25">
      <c r="A3111" s="85">
        <v>43159</v>
      </c>
      <c r="B3111" s="53" t="s">
        <v>1215</v>
      </c>
      <c r="C3111" s="53" t="s">
        <v>417</v>
      </c>
    </row>
    <row r="3112" spans="1:6" x14ac:dyDescent="0.25">
      <c r="C3112" s="53" t="s">
        <v>387</v>
      </c>
      <c r="D3112" s="55" t="s">
        <v>388</v>
      </c>
      <c r="E3112" s="56">
        <v>52100</v>
      </c>
      <c r="F3112" s="58">
        <v>0</v>
      </c>
    </row>
    <row r="3113" spans="1:6" x14ac:dyDescent="0.25">
      <c r="C3113" s="53" t="s">
        <v>418</v>
      </c>
      <c r="D3113" s="55" t="s">
        <v>419</v>
      </c>
      <c r="E3113" s="56">
        <v>521000</v>
      </c>
      <c r="F3113" s="58">
        <v>0</v>
      </c>
    </row>
    <row r="3114" spans="1:6" x14ac:dyDescent="0.25">
      <c r="C3114" s="53" t="s">
        <v>364</v>
      </c>
      <c r="D3114" s="55" t="s">
        <v>365</v>
      </c>
      <c r="E3114" s="56">
        <v>0</v>
      </c>
      <c r="F3114" s="58">
        <v>573100</v>
      </c>
    </row>
    <row r="3115" spans="1:6" x14ac:dyDescent="0.25">
      <c r="A3115" s="85">
        <v>43159</v>
      </c>
      <c r="B3115" s="53" t="s">
        <v>1208</v>
      </c>
      <c r="C3115" s="53" t="s">
        <v>1216</v>
      </c>
    </row>
    <row r="3116" spans="1:6" x14ac:dyDescent="0.25">
      <c r="C3116" s="53" t="s">
        <v>391</v>
      </c>
      <c r="D3116" s="55" t="s">
        <v>392</v>
      </c>
      <c r="E3116" s="56">
        <v>9700000000</v>
      </c>
      <c r="F3116" s="58">
        <v>0</v>
      </c>
    </row>
    <row r="3117" spans="1:6" x14ac:dyDescent="0.25">
      <c r="C3117" s="53" t="s">
        <v>364</v>
      </c>
      <c r="D3117" s="55" t="s">
        <v>365</v>
      </c>
      <c r="E3117" s="56">
        <v>0</v>
      </c>
      <c r="F3117" s="58">
        <v>9700000000</v>
      </c>
    </row>
    <row r="3118" spans="1:6" x14ac:dyDescent="0.25">
      <c r="A3118" s="85">
        <v>43159</v>
      </c>
      <c r="B3118" s="53" t="s">
        <v>1217</v>
      </c>
      <c r="C3118" s="53" t="s">
        <v>1121</v>
      </c>
    </row>
    <row r="3119" spans="1:6" x14ac:dyDescent="0.25">
      <c r="C3119" s="53" t="s">
        <v>387</v>
      </c>
      <c r="D3119" s="55" t="s">
        <v>388</v>
      </c>
      <c r="E3119" s="56">
        <v>1086373072</v>
      </c>
      <c r="F3119" s="58">
        <v>0</v>
      </c>
    </row>
    <row r="3120" spans="1:6" x14ac:dyDescent="0.25">
      <c r="C3120" s="53" t="s">
        <v>500</v>
      </c>
      <c r="D3120" s="55" t="s">
        <v>501</v>
      </c>
      <c r="E3120" s="56">
        <v>10863730719</v>
      </c>
      <c r="F3120" s="58">
        <v>0</v>
      </c>
    </row>
    <row r="3121" spans="1:6" x14ac:dyDescent="0.25">
      <c r="C3121" s="53" t="s">
        <v>391</v>
      </c>
      <c r="D3121" s="55" t="s">
        <v>392</v>
      </c>
      <c r="E3121" s="56">
        <v>0</v>
      </c>
      <c r="F3121" s="58">
        <v>11950103791</v>
      </c>
    </row>
    <row r="3122" spans="1:6" x14ac:dyDescent="0.25">
      <c r="A3122" s="85">
        <v>43159</v>
      </c>
      <c r="B3122" s="53" t="s">
        <v>1218</v>
      </c>
      <c r="C3122" s="53" t="s">
        <v>613</v>
      </c>
    </row>
    <row r="3123" spans="1:6" x14ac:dyDescent="0.25">
      <c r="C3123" s="53" t="s">
        <v>387</v>
      </c>
      <c r="D3123" s="55" t="s">
        <v>388</v>
      </c>
      <c r="E3123" s="56">
        <v>347291175</v>
      </c>
      <c r="F3123" s="58">
        <v>0</v>
      </c>
    </row>
    <row r="3124" spans="1:6" x14ac:dyDescent="0.25">
      <c r="C3124" s="53" t="s">
        <v>500</v>
      </c>
      <c r="D3124" s="55" t="s">
        <v>501</v>
      </c>
      <c r="E3124" s="56">
        <v>3472911750</v>
      </c>
      <c r="F3124" s="58">
        <v>0</v>
      </c>
    </row>
    <row r="3125" spans="1:6" x14ac:dyDescent="0.25">
      <c r="C3125" s="53" t="s">
        <v>391</v>
      </c>
      <c r="D3125" s="55" t="s">
        <v>392</v>
      </c>
      <c r="E3125" s="56">
        <v>0</v>
      </c>
      <c r="F3125" s="58">
        <v>3820202925</v>
      </c>
    </row>
    <row r="3126" spans="1:6" x14ac:dyDescent="0.25">
      <c r="A3126" s="85">
        <v>43159</v>
      </c>
      <c r="B3126" s="53" t="s">
        <v>1219</v>
      </c>
      <c r="C3126" s="53" t="s">
        <v>613</v>
      </c>
    </row>
    <row r="3127" spans="1:6" x14ac:dyDescent="0.25">
      <c r="C3127" s="53" t="s">
        <v>387</v>
      </c>
      <c r="D3127" s="55" t="s">
        <v>388</v>
      </c>
      <c r="E3127" s="56">
        <v>415555003</v>
      </c>
      <c r="F3127" s="58">
        <v>0</v>
      </c>
    </row>
    <row r="3128" spans="1:6" x14ac:dyDescent="0.25">
      <c r="C3128" s="53" t="s">
        <v>500</v>
      </c>
      <c r="D3128" s="55" t="s">
        <v>501</v>
      </c>
      <c r="E3128" s="56">
        <v>4155550030</v>
      </c>
      <c r="F3128" s="58">
        <v>0</v>
      </c>
    </row>
    <row r="3129" spans="1:6" x14ac:dyDescent="0.25">
      <c r="C3129" s="53" t="s">
        <v>391</v>
      </c>
      <c r="D3129" s="55" t="s">
        <v>392</v>
      </c>
      <c r="E3129" s="56">
        <v>0</v>
      </c>
      <c r="F3129" s="58">
        <v>4571105033</v>
      </c>
    </row>
    <row r="3130" spans="1:6" x14ac:dyDescent="0.25">
      <c r="A3130" s="85">
        <v>43159</v>
      </c>
      <c r="B3130" s="53" t="s">
        <v>1220</v>
      </c>
      <c r="C3130" s="53" t="s">
        <v>613</v>
      </c>
    </row>
    <row r="3131" spans="1:6" x14ac:dyDescent="0.25">
      <c r="C3131" s="53" t="s">
        <v>387</v>
      </c>
      <c r="D3131" s="55" t="s">
        <v>388</v>
      </c>
      <c r="E3131" s="56">
        <v>983816636</v>
      </c>
      <c r="F3131" s="58">
        <v>0</v>
      </c>
    </row>
    <row r="3132" spans="1:6" x14ac:dyDescent="0.25">
      <c r="C3132" s="53" t="s">
        <v>500</v>
      </c>
      <c r="D3132" s="55" t="s">
        <v>501</v>
      </c>
      <c r="E3132" s="56">
        <v>9838166363</v>
      </c>
      <c r="F3132" s="58">
        <v>0</v>
      </c>
    </row>
    <row r="3133" spans="1:6" x14ac:dyDescent="0.25">
      <c r="C3133" s="53" t="s">
        <v>391</v>
      </c>
      <c r="D3133" s="55" t="s">
        <v>392</v>
      </c>
      <c r="E3133" s="56">
        <v>0</v>
      </c>
      <c r="F3133" s="58">
        <v>10821982999</v>
      </c>
    </row>
    <row r="3134" spans="1:6" x14ac:dyDescent="0.25">
      <c r="A3134" s="85">
        <v>43159</v>
      </c>
      <c r="B3134" s="53" t="s">
        <v>1221</v>
      </c>
      <c r="C3134" s="53" t="s">
        <v>613</v>
      </c>
    </row>
    <row r="3135" spans="1:6" x14ac:dyDescent="0.25">
      <c r="C3135" s="53" t="s">
        <v>387</v>
      </c>
      <c r="D3135" s="55" t="s">
        <v>388</v>
      </c>
      <c r="E3135" s="56">
        <v>852268849</v>
      </c>
      <c r="F3135" s="58">
        <v>0</v>
      </c>
    </row>
    <row r="3136" spans="1:6" x14ac:dyDescent="0.25">
      <c r="C3136" s="53" t="s">
        <v>500</v>
      </c>
      <c r="D3136" s="55" t="s">
        <v>501</v>
      </c>
      <c r="E3136" s="56">
        <v>8522688491</v>
      </c>
      <c r="F3136" s="58">
        <v>0</v>
      </c>
    </row>
    <row r="3137" spans="1:6" x14ac:dyDescent="0.25">
      <c r="C3137" s="53" t="s">
        <v>391</v>
      </c>
      <c r="D3137" s="55" t="s">
        <v>392</v>
      </c>
      <c r="E3137" s="56">
        <v>0</v>
      </c>
      <c r="F3137" s="58">
        <v>9374957340</v>
      </c>
    </row>
    <row r="3138" spans="1:6" x14ac:dyDescent="0.25">
      <c r="A3138" s="85">
        <v>43159</v>
      </c>
      <c r="B3138" s="53" t="s">
        <v>1222</v>
      </c>
      <c r="C3138" s="53" t="s">
        <v>1223</v>
      </c>
    </row>
    <row r="3139" spans="1:6" x14ac:dyDescent="0.25">
      <c r="C3139" s="53" t="s">
        <v>549</v>
      </c>
      <c r="D3139" s="55" t="s">
        <v>550</v>
      </c>
      <c r="E3139" s="56">
        <v>444824670</v>
      </c>
      <c r="F3139" s="58">
        <v>0</v>
      </c>
    </row>
    <row r="3140" spans="1:6" x14ac:dyDescent="0.25">
      <c r="C3140" s="53" t="s">
        <v>500</v>
      </c>
      <c r="D3140" s="55" t="s">
        <v>501</v>
      </c>
      <c r="E3140" s="56">
        <v>0</v>
      </c>
      <c r="F3140" s="58">
        <v>444824670</v>
      </c>
    </row>
    <row r="3141" spans="1:6" x14ac:dyDescent="0.25">
      <c r="C3141" s="53" t="s">
        <v>408</v>
      </c>
      <c r="D3141" s="55" t="s">
        <v>409</v>
      </c>
      <c r="E3141" s="56">
        <v>496639025</v>
      </c>
      <c r="F3141" s="58">
        <v>0</v>
      </c>
    </row>
    <row r="3142" spans="1:6" x14ac:dyDescent="0.25">
      <c r="C3142" s="53" t="s">
        <v>551</v>
      </c>
      <c r="D3142" s="55" t="s">
        <v>552</v>
      </c>
      <c r="E3142" s="56">
        <v>0</v>
      </c>
      <c r="F3142" s="58">
        <v>496639025</v>
      </c>
    </row>
    <row r="3143" spans="1:6" x14ac:dyDescent="0.25">
      <c r="C3143" s="53" t="s">
        <v>408</v>
      </c>
      <c r="D3143" s="55" t="s">
        <v>409</v>
      </c>
      <c r="E3143" s="56">
        <v>49663903</v>
      </c>
      <c r="F3143" s="58">
        <v>0</v>
      </c>
    </row>
    <row r="3144" spans="1:6" x14ac:dyDescent="0.25">
      <c r="C3144" s="53" t="s">
        <v>553</v>
      </c>
      <c r="D3144" s="55" t="s">
        <v>554</v>
      </c>
      <c r="E3144" s="56">
        <v>0</v>
      </c>
      <c r="F3144" s="58">
        <v>49663903</v>
      </c>
    </row>
    <row r="3145" spans="1:6" x14ac:dyDescent="0.25">
      <c r="A3145" s="85">
        <v>43159</v>
      </c>
      <c r="B3145" s="53" t="s">
        <v>1224</v>
      </c>
      <c r="C3145" s="53" t="s">
        <v>1225</v>
      </c>
    </row>
    <row r="3146" spans="1:6" x14ac:dyDescent="0.25">
      <c r="C3146" s="53" t="s">
        <v>549</v>
      </c>
      <c r="D3146" s="55" t="s">
        <v>550</v>
      </c>
      <c r="E3146" s="56">
        <v>10883335</v>
      </c>
      <c r="F3146" s="58">
        <v>0</v>
      </c>
    </row>
    <row r="3147" spans="1:6" x14ac:dyDescent="0.25">
      <c r="C3147" s="53" t="s">
        <v>500</v>
      </c>
      <c r="D3147" s="55" t="s">
        <v>501</v>
      </c>
      <c r="E3147" s="56">
        <v>0</v>
      </c>
      <c r="F3147" s="58">
        <v>10883335</v>
      </c>
    </row>
    <row r="3148" spans="1:6" x14ac:dyDescent="0.25">
      <c r="C3148" s="53" t="s">
        <v>408</v>
      </c>
      <c r="D3148" s="55" t="s">
        <v>409</v>
      </c>
      <c r="E3148" s="56">
        <v>13081413</v>
      </c>
      <c r="F3148" s="58">
        <v>0</v>
      </c>
    </row>
    <row r="3149" spans="1:6" x14ac:dyDescent="0.25">
      <c r="C3149" s="53" t="s">
        <v>551</v>
      </c>
      <c r="D3149" s="55" t="s">
        <v>552</v>
      </c>
      <c r="E3149" s="56">
        <v>0</v>
      </c>
      <c r="F3149" s="58">
        <v>13081413</v>
      </c>
    </row>
    <row r="3150" spans="1:6" x14ac:dyDescent="0.25">
      <c r="C3150" s="53" t="s">
        <v>408</v>
      </c>
      <c r="D3150" s="55" t="s">
        <v>409</v>
      </c>
      <c r="E3150" s="56">
        <v>1308141</v>
      </c>
      <c r="F3150" s="58">
        <v>0</v>
      </c>
    </row>
    <row r="3151" spans="1:6" x14ac:dyDescent="0.25">
      <c r="C3151" s="53" t="s">
        <v>553</v>
      </c>
      <c r="D3151" s="55" t="s">
        <v>554</v>
      </c>
      <c r="E3151" s="56">
        <v>0</v>
      </c>
      <c r="F3151" s="58">
        <v>1308141</v>
      </c>
    </row>
    <row r="3152" spans="1:6" x14ac:dyDescent="0.25">
      <c r="A3152" s="85">
        <v>43159</v>
      </c>
      <c r="B3152" s="53" t="s">
        <v>1226</v>
      </c>
      <c r="C3152" s="53" t="s">
        <v>1227</v>
      </c>
    </row>
    <row r="3153" spans="1:6" x14ac:dyDescent="0.25">
      <c r="C3153" s="53" t="s">
        <v>549</v>
      </c>
      <c r="D3153" s="55" t="s">
        <v>550</v>
      </c>
      <c r="E3153" s="56">
        <v>900491856</v>
      </c>
      <c r="F3153" s="58">
        <v>0</v>
      </c>
    </row>
    <row r="3154" spans="1:6" x14ac:dyDescent="0.25">
      <c r="C3154" s="53" t="s">
        <v>500</v>
      </c>
      <c r="D3154" s="55" t="s">
        <v>501</v>
      </c>
      <c r="E3154" s="56">
        <v>0</v>
      </c>
      <c r="F3154" s="58">
        <v>900491856</v>
      </c>
    </row>
    <row r="3155" spans="1:6" x14ac:dyDescent="0.25">
      <c r="C3155" s="53" t="s">
        <v>408</v>
      </c>
      <c r="D3155" s="55" t="s">
        <v>409</v>
      </c>
      <c r="E3155" s="56">
        <v>718525500</v>
      </c>
      <c r="F3155" s="58">
        <v>0</v>
      </c>
    </row>
    <row r="3156" spans="1:6" x14ac:dyDescent="0.25">
      <c r="C3156" s="53" t="s">
        <v>551</v>
      </c>
      <c r="D3156" s="55" t="s">
        <v>552</v>
      </c>
      <c r="E3156" s="56">
        <v>0</v>
      </c>
      <c r="F3156" s="58">
        <v>718525500</v>
      </c>
    </row>
    <row r="3157" spans="1:6" x14ac:dyDescent="0.25">
      <c r="C3157" s="53" t="s">
        <v>408</v>
      </c>
      <c r="D3157" s="55" t="s">
        <v>409</v>
      </c>
      <c r="E3157" s="56">
        <v>71852550</v>
      </c>
      <c r="F3157" s="58">
        <v>0</v>
      </c>
    </row>
    <row r="3158" spans="1:6" x14ac:dyDescent="0.25">
      <c r="C3158" s="53" t="s">
        <v>553</v>
      </c>
      <c r="D3158" s="55" t="s">
        <v>554</v>
      </c>
      <c r="E3158" s="56">
        <v>0</v>
      </c>
      <c r="F3158" s="58">
        <v>71852550</v>
      </c>
    </row>
    <row r="3159" spans="1:6" x14ac:dyDescent="0.25">
      <c r="A3159" s="85">
        <v>43159</v>
      </c>
      <c r="B3159" s="53" t="s">
        <v>1228</v>
      </c>
      <c r="C3159" s="53" t="s">
        <v>1229</v>
      </c>
    </row>
    <row r="3160" spans="1:6" x14ac:dyDescent="0.25">
      <c r="C3160" s="53" t="s">
        <v>549</v>
      </c>
      <c r="D3160" s="55" t="s">
        <v>550</v>
      </c>
      <c r="E3160" s="56">
        <v>3148431621</v>
      </c>
      <c r="F3160" s="58">
        <v>0</v>
      </c>
    </row>
    <row r="3161" spans="1:6" x14ac:dyDescent="0.25">
      <c r="C3161" s="53" t="s">
        <v>500</v>
      </c>
      <c r="D3161" s="55" t="s">
        <v>501</v>
      </c>
      <c r="E3161" s="56">
        <v>0</v>
      </c>
      <c r="F3161" s="58">
        <v>3148431621</v>
      </c>
    </row>
    <row r="3162" spans="1:6" x14ac:dyDescent="0.25">
      <c r="C3162" s="53" t="s">
        <v>408</v>
      </c>
      <c r="D3162" s="55" t="s">
        <v>409</v>
      </c>
      <c r="E3162" s="56">
        <v>3384575572</v>
      </c>
      <c r="F3162" s="58">
        <v>0</v>
      </c>
    </row>
    <row r="3163" spans="1:6" x14ac:dyDescent="0.25">
      <c r="C3163" s="53" t="s">
        <v>551</v>
      </c>
      <c r="D3163" s="55" t="s">
        <v>552</v>
      </c>
      <c r="E3163" s="56">
        <v>0</v>
      </c>
      <c r="F3163" s="58">
        <v>3384575572</v>
      </c>
    </row>
    <row r="3164" spans="1:6" x14ac:dyDescent="0.25">
      <c r="C3164" s="53" t="s">
        <v>408</v>
      </c>
      <c r="D3164" s="55" t="s">
        <v>409</v>
      </c>
      <c r="E3164" s="56">
        <v>338457557</v>
      </c>
      <c r="F3164" s="58">
        <v>0</v>
      </c>
    </row>
    <row r="3165" spans="1:6" x14ac:dyDescent="0.25">
      <c r="C3165" s="53" t="s">
        <v>553</v>
      </c>
      <c r="D3165" s="55" t="s">
        <v>554</v>
      </c>
      <c r="E3165" s="56">
        <v>0</v>
      </c>
      <c r="F3165" s="58">
        <v>338457557</v>
      </c>
    </row>
    <row r="3166" spans="1:6" x14ac:dyDescent="0.25">
      <c r="A3166" s="85">
        <v>43159</v>
      </c>
      <c r="B3166" s="53" t="s">
        <v>920</v>
      </c>
      <c r="C3166" s="53" t="s">
        <v>1230</v>
      </c>
    </row>
    <row r="3167" spans="1:6" x14ac:dyDescent="0.25">
      <c r="C3167" s="53" t="s">
        <v>387</v>
      </c>
      <c r="D3167" s="55" t="s">
        <v>388</v>
      </c>
      <c r="E3167" s="56">
        <v>74091</v>
      </c>
      <c r="F3167" s="58">
        <v>0</v>
      </c>
    </row>
    <row r="3168" spans="1:6" x14ac:dyDescent="0.25">
      <c r="C3168" s="53" t="s">
        <v>381</v>
      </c>
      <c r="D3168" s="55" t="s">
        <v>382</v>
      </c>
      <c r="E3168" s="56">
        <v>740909</v>
      </c>
      <c r="F3168" s="58">
        <v>0</v>
      </c>
    </row>
    <row r="3169" spans="1:6" x14ac:dyDescent="0.25">
      <c r="C3169" s="53" t="s">
        <v>383</v>
      </c>
      <c r="D3169" s="55" t="s">
        <v>384</v>
      </c>
      <c r="E3169" s="56">
        <v>2084000</v>
      </c>
      <c r="F3169" s="58">
        <v>2899000</v>
      </c>
    </row>
    <row r="3170" spans="1:6" x14ac:dyDescent="0.25">
      <c r="A3170" s="85">
        <v>43159</v>
      </c>
      <c r="B3170" s="53" t="s">
        <v>1231</v>
      </c>
      <c r="C3170" s="53" t="s">
        <v>1232</v>
      </c>
    </row>
    <row r="3171" spans="1:6" x14ac:dyDescent="0.25">
      <c r="C3171" s="53" t="s">
        <v>651</v>
      </c>
      <c r="D3171" s="55" t="s">
        <v>652</v>
      </c>
      <c r="E3171" s="56">
        <v>16122983</v>
      </c>
      <c r="F3171" s="58">
        <v>0</v>
      </c>
    </row>
    <row r="3172" spans="1:6" x14ac:dyDescent="0.25">
      <c r="C3172" s="53" t="s">
        <v>653</v>
      </c>
      <c r="D3172" s="55" t="s">
        <v>654</v>
      </c>
      <c r="E3172" s="56">
        <v>0</v>
      </c>
      <c r="F3172" s="58">
        <v>16122983</v>
      </c>
    </row>
    <row r="3173" spans="1:6" x14ac:dyDescent="0.25">
      <c r="A3173" s="85">
        <v>43159</v>
      </c>
      <c r="B3173" s="53" t="s">
        <v>1233</v>
      </c>
      <c r="C3173" s="53" t="s">
        <v>1232</v>
      </c>
    </row>
    <row r="3174" spans="1:6" x14ac:dyDescent="0.25">
      <c r="C3174" s="53" t="s">
        <v>651</v>
      </c>
      <c r="D3174" s="55" t="s">
        <v>652</v>
      </c>
      <c r="E3174" s="56">
        <v>95554074</v>
      </c>
      <c r="F3174" s="58">
        <v>0</v>
      </c>
    </row>
    <row r="3175" spans="1:6" x14ac:dyDescent="0.25">
      <c r="C3175" s="53" t="s">
        <v>656</v>
      </c>
      <c r="D3175" s="55" t="s">
        <v>657</v>
      </c>
      <c r="E3175" s="56">
        <v>0</v>
      </c>
      <c r="F3175" s="58">
        <v>95554074</v>
      </c>
    </row>
    <row r="3176" spans="1:6" x14ac:dyDescent="0.25">
      <c r="A3176" s="85">
        <v>43159</v>
      </c>
      <c r="B3176" s="53" t="s">
        <v>1234</v>
      </c>
      <c r="C3176" s="53" t="s">
        <v>1232</v>
      </c>
    </row>
    <row r="3177" spans="1:6" x14ac:dyDescent="0.25">
      <c r="C3177" s="53" t="s">
        <v>651</v>
      </c>
      <c r="D3177" s="55" t="s">
        <v>652</v>
      </c>
      <c r="E3177" s="56">
        <v>340972</v>
      </c>
      <c r="F3177" s="58">
        <v>0</v>
      </c>
    </row>
    <row r="3178" spans="1:6" x14ac:dyDescent="0.25">
      <c r="C3178" s="53" t="s">
        <v>659</v>
      </c>
      <c r="D3178" s="55" t="s">
        <v>660</v>
      </c>
      <c r="E3178" s="56">
        <v>0</v>
      </c>
      <c r="F3178" s="58">
        <v>340972</v>
      </c>
    </row>
    <row r="3179" spans="1:6" x14ac:dyDescent="0.25">
      <c r="A3179" s="85">
        <v>43159</v>
      </c>
      <c r="B3179" s="53" t="s">
        <v>1235</v>
      </c>
      <c r="C3179" s="53" t="s">
        <v>1236</v>
      </c>
    </row>
    <row r="3180" spans="1:6" x14ac:dyDescent="0.25">
      <c r="C3180" s="53" t="s">
        <v>553</v>
      </c>
      <c r="D3180" s="55" t="s">
        <v>554</v>
      </c>
      <c r="E3180" s="56">
        <v>10881507815</v>
      </c>
      <c r="F3180" s="58">
        <v>0</v>
      </c>
    </row>
    <row r="3181" spans="1:6" x14ac:dyDescent="0.25">
      <c r="C3181" s="53" t="s">
        <v>387</v>
      </c>
      <c r="D3181" s="55" t="s">
        <v>388</v>
      </c>
      <c r="E3181" s="56">
        <v>0</v>
      </c>
      <c r="F3181" s="58">
        <v>10881507815</v>
      </c>
    </row>
    <row r="3182" spans="1:6" x14ac:dyDescent="0.25">
      <c r="A3182" s="85">
        <v>43159</v>
      </c>
      <c r="B3182" s="53" t="s">
        <v>1237</v>
      </c>
      <c r="C3182" s="53" t="s">
        <v>1238</v>
      </c>
    </row>
    <row r="3183" spans="1:6" x14ac:dyDescent="0.25">
      <c r="C3183" s="53" t="s">
        <v>663</v>
      </c>
      <c r="D3183" s="55" t="s">
        <v>664</v>
      </c>
      <c r="E3183" s="56">
        <v>16719906</v>
      </c>
      <c r="F3183" s="58">
        <v>0</v>
      </c>
    </row>
    <row r="3184" spans="1:6" x14ac:dyDescent="0.25">
      <c r="C3184" s="53" t="s">
        <v>665</v>
      </c>
      <c r="D3184" s="55" t="s">
        <v>666</v>
      </c>
      <c r="E3184" s="56">
        <v>0</v>
      </c>
      <c r="F3184" s="58">
        <v>12738976</v>
      </c>
    </row>
    <row r="3185" spans="1:6" x14ac:dyDescent="0.25">
      <c r="C3185" s="53" t="s">
        <v>667</v>
      </c>
      <c r="D3185" s="55" t="s">
        <v>668</v>
      </c>
      <c r="E3185" s="56">
        <v>0</v>
      </c>
      <c r="F3185" s="58">
        <v>2388558</v>
      </c>
    </row>
    <row r="3186" spans="1:6" x14ac:dyDescent="0.25">
      <c r="C3186" s="53" t="s">
        <v>669</v>
      </c>
      <c r="D3186" s="55" t="s">
        <v>670</v>
      </c>
      <c r="E3186" s="56">
        <v>0</v>
      </c>
      <c r="F3186" s="58">
        <v>1592372</v>
      </c>
    </row>
    <row r="3187" spans="1:6" x14ac:dyDescent="0.25">
      <c r="A3187" s="85">
        <v>43159</v>
      </c>
      <c r="B3187" s="53" t="s">
        <v>1239</v>
      </c>
      <c r="C3187" s="53" t="s">
        <v>1240</v>
      </c>
    </row>
    <row r="3188" spans="1:6" x14ac:dyDescent="0.25">
      <c r="C3188" s="53" t="s">
        <v>673</v>
      </c>
      <c r="D3188" s="55" t="s">
        <v>674</v>
      </c>
      <c r="E3188" s="56">
        <v>33439814</v>
      </c>
      <c r="F3188" s="58">
        <v>0</v>
      </c>
    </row>
    <row r="3189" spans="1:6" x14ac:dyDescent="0.25">
      <c r="C3189" s="53" t="s">
        <v>665</v>
      </c>
      <c r="D3189" s="55" t="s">
        <v>666</v>
      </c>
      <c r="E3189" s="56">
        <v>0</v>
      </c>
      <c r="F3189" s="58">
        <v>27070324</v>
      </c>
    </row>
    <row r="3190" spans="1:6" x14ac:dyDescent="0.25">
      <c r="C3190" s="53" t="s">
        <v>667</v>
      </c>
      <c r="D3190" s="55" t="s">
        <v>668</v>
      </c>
      <c r="E3190" s="56">
        <v>0</v>
      </c>
      <c r="F3190" s="58">
        <v>4777116</v>
      </c>
    </row>
    <row r="3191" spans="1:6" x14ac:dyDescent="0.25">
      <c r="C3191" s="53" t="s">
        <v>669</v>
      </c>
      <c r="D3191" s="55" t="s">
        <v>670</v>
      </c>
      <c r="E3191" s="56">
        <v>0</v>
      </c>
      <c r="F3191" s="58">
        <v>1592374</v>
      </c>
    </row>
    <row r="3192" spans="1:6" x14ac:dyDescent="0.25">
      <c r="A3192" s="85">
        <v>43159</v>
      </c>
      <c r="B3192" s="53" t="s">
        <v>1241</v>
      </c>
      <c r="C3192" s="53" t="s">
        <v>1242</v>
      </c>
    </row>
    <row r="3193" spans="1:6" x14ac:dyDescent="0.25">
      <c r="C3193" s="53" t="s">
        <v>663</v>
      </c>
      <c r="D3193" s="55" t="s">
        <v>664</v>
      </c>
      <c r="E3193" s="56">
        <v>1502372</v>
      </c>
      <c r="F3193" s="58">
        <v>0</v>
      </c>
    </row>
    <row r="3194" spans="1:6" x14ac:dyDescent="0.25">
      <c r="C3194" s="53" t="s">
        <v>673</v>
      </c>
      <c r="D3194" s="55" t="s">
        <v>674</v>
      </c>
      <c r="E3194" s="56">
        <v>3004744</v>
      </c>
      <c r="F3194" s="58">
        <v>0</v>
      </c>
    </row>
    <row r="3195" spans="1:6" x14ac:dyDescent="0.25">
      <c r="C3195" s="53" t="s">
        <v>677</v>
      </c>
      <c r="D3195" s="55" t="s">
        <v>678</v>
      </c>
      <c r="E3195" s="56">
        <v>0</v>
      </c>
      <c r="F3195" s="58">
        <v>4507116</v>
      </c>
    </row>
    <row r="3196" spans="1:6" x14ac:dyDescent="0.25">
      <c r="A3196" s="85">
        <v>43159</v>
      </c>
      <c r="B3196" s="53" t="s">
        <v>1243</v>
      </c>
      <c r="C3196" s="53" t="s">
        <v>1244</v>
      </c>
    </row>
    <row r="3197" spans="1:6" x14ac:dyDescent="0.25">
      <c r="C3197" s="53" t="s">
        <v>681</v>
      </c>
      <c r="D3197" s="55" t="s">
        <v>682</v>
      </c>
      <c r="E3197" s="56">
        <v>23128645</v>
      </c>
      <c r="F3197" s="58">
        <v>0</v>
      </c>
    </row>
    <row r="3198" spans="1:6" x14ac:dyDescent="0.25">
      <c r="C3198" s="53" t="s">
        <v>683</v>
      </c>
      <c r="D3198" s="55" t="s">
        <v>684</v>
      </c>
      <c r="E3198" s="56">
        <v>0</v>
      </c>
      <c r="F3198" s="58">
        <v>23128645</v>
      </c>
    </row>
    <row r="3199" spans="1:6" x14ac:dyDescent="0.25">
      <c r="A3199" s="85">
        <v>43159</v>
      </c>
      <c r="B3199" s="53" t="s">
        <v>691</v>
      </c>
      <c r="C3199" s="53" t="s">
        <v>695</v>
      </c>
    </row>
    <row r="3200" spans="1:6" x14ac:dyDescent="0.25">
      <c r="C3200" s="53" t="s">
        <v>551</v>
      </c>
      <c r="D3200" s="55" t="s">
        <v>552</v>
      </c>
      <c r="E3200" s="56">
        <v>108815078124</v>
      </c>
      <c r="F3200" s="58">
        <v>0</v>
      </c>
    </row>
    <row r="3201" spans="1:6" x14ac:dyDescent="0.25">
      <c r="C3201" s="53" t="s">
        <v>696</v>
      </c>
      <c r="D3201" s="55" t="s">
        <v>697</v>
      </c>
      <c r="E3201" s="56">
        <v>0</v>
      </c>
      <c r="F3201" s="58">
        <v>108815078124</v>
      </c>
    </row>
    <row r="3202" spans="1:6" x14ac:dyDescent="0.25">
      <c r="A3202" s="85">
        <v>43159</v>
      </c>
      <c r="B3202" s="53" t="s">
        <v>691</v>
      </c>
      <c r="C3202" s="53" t="s">
        <v>698</v>
      </c>
    </row>
    <row r="3203" spans="1:6" x14ac:dyDescent="0.25">
      <c r="C3203" s="53" t="s">
        <v>474</v>
      </c>
      <c r="D3203" s="55" t="s">
        <v>475</v>
      </c>
      <c r="E3203" s="56">
        <v>181521</v>
      </c>
      <c r="F3203" s="58">
        <v>0</v>
      </c>
    </row>
    <row r="3204" spans="1:6" x14ac:dyDescent="0.25">
      <c r="C3204" s="53" t="s">
        <v>373</v>
      </c>
      <c r="D3204" s="55" t="s">
        <v>374</v>
      </c>
      <c r="E3204" s="56">
        <v>10847317</v>
      </c>
      <c r="F3204" s="58">
        <v>0</v>
      </c>
    </row>
    <row r="3205" spans="1:6" x14ac:dyDescent="0.25">
      <c r="C3205" s="53" t="s">
        <v>696</v>
      </c>
      <c r="D3205" s="55" t="s">
        <v>697</v>
      </c>
      <c r="E3205" s="56">
        <v>0</v>
      </c>
      <c r="F3205" s="58">
        <v>11028838</v>
      </c>
    </row>
    <row r="3206" spans="1:6" x14ac:dyDescent="0.25">
      <c r="A3206" s="85">
        <v>43159</v>
      </c>
      <c r="B3206" s="53" t="s">
        <v>691</v>
      </c>
      <c r="C3206" s="53" t="s">
        <v>1245</v>
      </c>
    </row>
    <row r="3207" spans="1:6" x14ac:dyDescent="0.25">
      <c r="C3207" s="53" t="s">
        <v>1049</v>
      </c>
      <c r="D3207" s="55" t="s">
        <v>1050</v>
      </c>
      <c r="E3207" s="56">
        <v>31018</v>
      </c>
      <c r="F3207" s="58">
        <v>0</v>
      </c>
    </row>
    <row r="3208" spans="1:6" x14ac:dyDescent="0.25">
      <c r="C3208" s="53" t="s">
        <v>696</v>
      </c>
      <c r="D3208" s="55" t="s">
        <v>697</v>
      </c>
      <c r="E3208" s="56">
        <v>0</v>
      </c>
      <c r="F3208" s="58">
        <v>31018</v>
      </c>
    </row>
    <row r="3209" spans="1:6" x14ac:dyDescent="0.25">
      <c r="A3209" s="85">
        <v>43159</v>
      </c>
      <c r="B3209" s="53" t="s">
        <v>691</v>
      </c>
      <c r="C3209" s="53" t="s">
        <v>699</v>
      </c>
    </row>
    <row r="3210" spans="1:6" x14ac:dyDescent="0.25">
      <c r="C3210" s="53" t="s">
        <v>696</v>
      </c>
      <c r="D3210" s="55" t="s">
        <v>697</v>
      </c>
      <c r="E3210" s="56">
        <v>108858142722</v>
      </c>
      <c r="F3210" s="58">
        <v>0</v>
      </c>
    </row>
    <row r="3211" spans="1:6" x14ac:dyDescent="0.25">
      <c r="C3211" s="53" t="s">
        <v>549</v>
      </c>
      <c r="D3211" s="55" t="s">
        <v>550</v>
      </c>
      <c r="E3211" s="56">
        <v>0</v>
      </c>
      <c r="F3211" s="58">
        <v>108858142722</v>
      </c>
    </row>
    <row r="3212" spans="1:6" x14ac:dyDescent="0.25">
      <c r="A3212" s="85">
        <v>43159</v>
      </c>
      <c r="B3212" s="53" t="s">
        <v>691</v>
      </c>
      <c r="C3212" s="53" t="s">
        <v>700</v>
      </c>
    </row>
    <row r="3213" spans="1:6" x14ac:dyDescent="0.25">
      <c r="C3213" s="53" t="s">
        <v>696</v>
      </c>
      <c r="D3213" s="55" t="s">
        <v>697</v>
      </c>
      <c r="E3213" s="56">
        <v>31818182</v>
      </c>
      <c r="F3213" s="58">
        <v>0</v>
      </c>
    </row>
    <row r="3214" spans="1:6" x14ac:dyDescent="0.25">
      <c r="C3214" s="53" t="s">
        <v>381</v>
      </c>
      <c r="D3214" s="55" t="s">
        <v>703</v>
      </c>
      <c r="E3214" s="56">
        <v>0</v>
      </c>
      <c r="F3214" s="58">
        <v>31818182</v>
      </c>
    </row>
    <row r="3215" spans="1:6" x14ac:dyDescent="0.25">
      <c r="A3215" s="85">
        <v>43159</v>
      </c>
      <c r="B3215" s="53" t="s">
        <v>691</v>
      </c>
      <c r="C3215" s="53" t="s">
        <v>704</v>
      </c>
    </row>
    <row r="3216" spans="1:6" x14ac:dyDescent="0.25">
      <c r="C3216" s="53" t="s">
        <v>696</v>
      </c>
      <c r="D3216" s="55" t="s">
        <v>697</v>
      </c>
      <c r="E3216" s="56">
        <v>792230549</v>
      </c>
      <c r="F3216" s="58">
        <v>0</v>
      </c>
    </row>
    <row r="3217" spans="1:6" x14ac:dyDescent="0.25">
      <c r="C3217" s="53" t="s">
        <v>681</v>
      </c>
      <c r="D3217" s="55" t="s">
        <v>682</v>
      </c>
      <c r="E3217" s="56">
        <v>0</v>
      </c>
      <c r="F3217" s="58">
        <v>23128645</v>
      </c>
    </row>
    <row r="3218" spans="1:6" x14ac:dyDescent="0.25">
      <c r="C3218" s="53" t="s">
        <v>651</v>
      </c>
      <c r="D3218" s="55" t="s">
        <v>652</v>
      </c>
      <c r="E3218" s="56">
        <v>0</v>
      </c>
      <c r="F3218" s="58">
        <v>112018029</v>
      </c>
    </row>
    <row r="3219" spans="1:6" x14ac:dyDescent="0.25">
      <c r="C3219" s="53" t="s">
        <v>673</v>
      </c>
      <c r="D3219" s="55" t="s">
        <v>674</v>
      </c>
      <c r="E3219" s="56">
        <v>0</v>
      </c>
      <c r="F3219" s="58">
        <v>379792440</v>
      </c>
    </row>
    <row r="3220" spans="1:6" x14ac:dyDescent="0.25">
      <c r="C3220" s="53" t="s">
        <v>381</v>
      </c>
      <c r="D3220" s="55" t="s">
        <v>382</v>
      </c>
      <c r="E3220" s="56">
        <v>0</v>
      </c>
      <c r="F3220" s="58">
        <v>254212079</v>
      </c>
    </row>
    <row r="3221" spans="1:6" x14ac:dyDescent="0.25">
      <c r="C3221" s="53" t="s">
        <v>418</v>
      </c>
      <c r="D3221" s="55" t="s">
        <v>419</v>
      </c>
      <c r="E3221" s="56">
        <v>0</v>
      </c>
      <c r="F3221" s="58">
        <v>13590429</v>
      </c>
    </row>
    <row r="3222" spans="1:6" x14ac:dyDescent="0.25">
      <c r="C3222" s="53" t="s">
        <v>709</v>
      </c>
      <c r="D3222" s="55" t="s">
        <v>710</v>
      </c>
      <c r="E3222" s="56">
        <v>0</v>
      </c>
      <c r="F3222" s="58">
        <v>9488927</v>
      </c>
    </row>
    <row r="3223" spans="1:6" x14ac:dyDescent="0.25">
      <c r="A3223" s="85">
        <v>43159</v>
      </c>
      <c r="B3223" s="53" t="s">
        <v>691</v>
      </c>
      <c r="C3223" s="53" t="s">
        <v>711</v>
      </c>
    </row>
    <row r="3224" spans="1:6" x14ac:dyDescent="0.25">
      <c r="C3224" s="53" t="s">
        <v>696</v>
      </c>
      <c r="D3224" s="55" t="s">
        <v>697</v>
      </c>
      <c r="E3224" s="56">
        <v>1231655206</v>
      </c>
      <c r="F3224" s="58">
        <v>0</v>
      </c>
    </row>
    <row r="3225" spans="1:6" x14ac:dyDescent="0.25">
      <c r="C3225" s="53" t="s">
        <v>377</v>
      </c>
      <c r="D3225" s="55" t="s">
        <v>378</v>
      </c>
      <c r="E3225" s="56">
        <v>0</v>
      </c>
      <c r="F3225" s="58">
        <v>1231655206</v>
      </c>
    </row>
    <row r="3226" spans="1:6" x14ac:dyDescent="0.25">
      <c r="A3226" s="85">
        <v>43159</v>
      </c>
      <c r="B3226" s="53" t="s">
        <v>691</v>
      </c>
      <c r="C3226" s="53" t="s">
        <v>715</v>
      </c>
    </row>
    <row r="3227" spans="1:6" x14ac:dyDescent="0.25">
      <c r="C3227" s="53" t="s">
        <v>696</v>
      </c>
      <c r="D3227" s="55" t="s">
        <v>697</v>
      </c>
      <c r="E3227" s="56">
        <v>21448996</v>
      </c>
      <c r="F3227" s="58">
        <v>0</v>
      </c>
    </row>
    <row r="3228" spans="1:6" x14ac:dyDescent="0.25">
      <c r="C3228" s="53" t="s">
        <v>716</v>
      </c>
      <c r="D3228" s="55" t="s">
        <v>717</v>
      </c>
      <c r="E3228" s="56">
        <v>0</v>
      </c>
      <c r="F3228" s="58">
        <v>21414604</v>
      </c>
    </row>
    <row r="3229" spans="1:6" x14ac:dyDescent="0.25">
      <c r="C3229" s="53" t="s">
        <v>718</v>
      </c>
      <c r="D3229" s="55" t="s">
        <v>719</v>
      </c>
      <c r="E3229" s="56">
        <v>0</v>
      </c>
      <c r="F3229" s="58">
        <v>34392</v>
      </c>
    </row>
    <row r="3230" spans="1:6" x14ac:dyDescent="0.25">
      <c r="A3230" s="85">
        <v>43159</v>
      </c>
      <c r="B3230" s="53" t="s">
        <v>691</v>
      </c>
      <c r="C3230" s="53" t="s">
        <v>712</v>
      </c>
    </row>
    <row r="3231" spans="1:6" x14ac:dyDescent="0.25">
      <c r="C3231" s="53" t="s">
        <v>713</v>
      </c>
      <c r="D3231" s="55" t="s">
        <v>714</v>
      </c>
      <c r="E3231" s="56">
        <v>2109157675</v>
      </c>
      <c r="F3231" s="58">
        <v>0</v>
      </c>
    </row>
    <row r="3232" spans="1:6" x14ac:dyDescent="0.25">
      <c r="C3232" s="53" t="s">
        <v>696</v>
      </c>
      <c r="D3232" s="55" t="s">
        <v>697</v>
      </c>
      <c r="E3232" s="56">
        <v>0</v>
      </c>
      <c r="F3232" s="58">
        <v>2109157675</v>
      </c>
    </row>
    <row r="3233" spans="1:6" x14ac:dyDescent="0.25">
      <c r="A3233" s="85">
        <v>43160</v>
      </c>
      <c r="B3233" s="53" t="s">
        <v>1246</v>
      </c>
      <c r="C3233" s="53" t="s">
        <v>1128</v>
      </c>
    </row>
    <row r="3234" spans="1:6" x14ac:dyDescent="0.25">
      <c r="C3234" s="53" t="s">
        <v>400</v>
      </c>
      <c r="D3234" s="55" t="s">
        <v>401</v>
      </c>
      <c r="E3234" s="56">
        <v>10000000000</v>
      </c>
      <c r="F3234" s="58">
        <v>0</v>
      </c>
    </row>
    <row r="3235" spans="1:6" x14ac:dyDescent="0.25">
      <c r="C3235" s="53" t="s">
        <v>402</v>
      </c>
      <c r="D3235" s="55" t="s">
        <v>403</v>
      </c>
      <c r="E3235" s="56">
        <v>0</v>
      </c>
      <c r="F3235" s="58">
        <v>10000000000</v>
      </c>
    </row>
    <row r="3236" spans="1:6" x14ac:dyDescent="0.25">
      <c r="A3236" s="85">
        <v>43160</v>
      </c>
      <c r="B3236" s="53" t="s">
        <v>1246</v>
      </c>
      <c r="C3236" s="53" t="s">
        <v>1247</v>
      </c>
    </row>
    <row r="3237" spans="1:6" x14ac:dyDescent="0.25">
      <c r="C3237" s="53" t="s">
        <v>383</v>
      </c>
      <c r="D3237" s="55" t="s">
        <v>384</v>
      </c>
      <c r="E3237" s="56">
        <v>10000000</v>
      </c>
      <c r="F3237" s="58">
        <v>0</v>
      </c>
    </row>
    <row r="3238" spans="1:6" x14ac:dyDescent="0.25">
      <c r="C3238" s="53" t="s">
        <v>400</v>
      </c>
      <c r="D3238" s="55" t="s">
        <v>401</v>
      </c>
      <c r="E3238" s="56">
        <v>0</v>
      </c>
      <c r="F3238" s="58">
        <v>10000000</v>
      </c>
    </row>
    <row r="3239" spans="1:6" x14ac:dyDescent="0.25">
      <c r="A3239" s="85">
        <v>43160</v>
      </c>
      <c r="B3239" s="53" t="s">
        <v>1248</v>
      </c>
      <c r="C3239" s="53" t="s">
        <v>777</v>
      </c>
    </row>
    <row r="3240" spans="1:6" x14ac:dyDescent="0.25">
      <c r="C3240" s="53" t="s">
        <v>364</v>
      </c>
      <c r="D3240" s="55" t="s">
        <v>365</v>
      </c>
      <c r="E3240" s="56">
        <v>10000000000</v>
      </c>
      <c r="F3240" s="58">
        <v>0</v>
      </c>
    </row>
    <row r="3241" spans="1:6" x14ac:dyDescent="0.25">
      <c r="C3241" s="53" t="s">
        <v>400</v>
      </c>
      <c r="D3241" s="55" t="s">
        <v>401</v>
      </c>
      <c r="E3241" s="56">
        <v>0</v>
      </c>
      <c r="F3241" s="58">
        <v>10000000000</v>
      </c>
    </row>
    <row r="3242" spans="1:6" x14ac:dyDescent="0.25">
      <c r="A3242" s="85">
        <v>43160</v>
      </c>
      <c r="B3242" s="53" t="s">
        <v>1249</v>
      </c>
      <c r="C3242" s="53" t="s">
        <v>938</v>
      </c>
    </row>
    <row r="3243" spans="1:6" x14ac:dyDescent="0.25">
      <c r="C3243" s="53" t="s">
        <v>364</v>
      </c>
      <c r="D3243" s="55" t="s">
        <v>365</v>
      </c>
      <c r="E3243" s="56">
        <v>1700000000</v>
      </c>
      <c r="F3243" s="58">
        <v>0</v>
      </c>
    </row>
    <row r="3244" spans="1:6" x14ac:dyDescent="0.25">
      <c r="C3244" s="53" t="s">
        <v>408</v>
      </c>
      <c r="D3244" s="55" t="s">
        <v>409</v>
      </c>
      <c r="E3244" s="56">
        <v>0</v>
      </c>
      <c r="F3244" s="58">
        <v>1700000000</v>
      </c>
    </row>
    <row r="3245" spans="1:6" x14ac:dyDescent="0.25">
      <c r="A3245" s="85">
        <v>43160</v>
      </c>
      <c r="B3245" s="53" t="s">
        <v>1250</v>
      </c>
      <c r="C3245" s="53" t="s">
        <v>1251</v>
      </c>
    </row>
    <row r="3246" spans="1:6" x14ac:dyDescent="0.25">
      <c r="C3246" s="53" t="s">
        <v>364</v>
      </c>
      <c r="D3246" s="55" t="s">
        <v>365</v>
      </c>
      <c r="E3246" s="56">
        <v>239162517</v>
      </c>
      <c r="F3246" s="58">
        <v>0</v>
      </c>
    </row>
    <row r="3247" spans="1:6" x14ac:dyDescent="0.25">
      <c r="C3247" s="53" t="s">
        <v>408</v>
      </c>
      <c r="D3247" s="55" t="s">
        <v>409</v>
      </c>
      <c r="E3247" s="56">
        <v>0</v>
      </c>
      <c r="F3247" s="58">
        <v>239162517</v>
      </c>
    </row>
    <row r="3248" spans="1:6" x14ac:dyDescent="0.25">
      <c r="A3248" s="85">
        <v>43160</v>
      </c>
      <c r="B3248" s="53" t="s">
        <v>1252</v>
      </c>
      <c r="C3248" s="53" t="s">
        <v>1253</v>
      </c>
    </row>
    <row r="3249" spans="1:6" x14ac:dyDescent="0.25">
      <c r="C3249" s="53" t="s">
        <v>364</v>
      </c>
      <c r="D3249" s="55" t="s">
        <v>365</v>
      </c>
      <c r="E3249" s="56">
        <v>9055149855</v>
      </c>
      <c r="F3249" s="58">
        <v>0</v>
      </c>
    </row>
    <row r="3250" spans="1:6" x14ac:dyDescent="0.25">
      <c r="C3250" s="53" t="s">
        <v>432</v>
      </c>
      <c r="D3250" s="55" t="s">
        <v>433</v>
      </c>
      <c r="E3250" s="56">
        <v>0</v>
      </c>
      <c r="F3250" s="58">
        <v>9055149855</v>
      </c>
    </row>
    <row r="3251" spans="1:6" x14ac:dyDescent="0.25">
      <c r="A3251" s="85">
        <v>43160</v>
      </c>
      <c r="B3251" s="53" t="s">
        <v>1254</v>
      </c>
      <c r="C3251" s="53" t="s">
        <v>1255</v>
      </c>
    </row>
    <row r="3252" spans="1:6" x14ac:dyDescent="0.25">
      <c r="C3252" s="53" t="s">
        <v>377</v>
      </c>
      <c r="D3252" s="55" t="s">
        <v>378</v>
      </c>
      <c r="E3252" s="56">
        <v>36482600</v>
      </c>
      <c r="F3252" s="58">
        <v>0</v>
      </c>
    </row>
    <row r="3253" spans="1:6" x14ac:dyDescent="0.25">
      <c r="C3253" s="53" t="s">
        <v>625</v>
      </c>
      <c r="D3253" s="55" t="s">
        <v>626</v>
      </c>
      <c r="E3253" s="56">
        <v>0</v>
      </c>
      <c r="F3253" s="58">
        <v>36482600</v>
      </c>
    </row>
    <row r="3254" spans="1:6" x14ac:dyDescent="0.25">
      <c r="A3254" s="85">
        <v>43160</v>
      </c>
      <c r="B3254" s="53" t="s">
        <v>1249</v>
      </c>
      <c r="C3254" s="53" t="s">
        <v>1256</v>
      </c>
    </row>
    <row r="3255" spans="1:6" x14ac:dyDescent="0.25">
      <c r="C3255" s="53" t="s">
        <v>391</v>
      </c>
      <c r="D3255" s="55" t="s">
        <v>392</v>
      </c>
      <c r="E3255" s="56">
        <v>15886300</v>
      </c>
      <c r="F3255" s="58">
        <v>0</v>
      </c>
    </row>
    <row r="3256" spans="1:6" x14ac:dyDescent="0.25">
      <c r="C3256" s="53" t="s">
        <v>364</v>
      </c>
      <c r="D3256" s="55" t="s">
        <v>365</v>
      </c>
      <c r="E3256" s="56">
        <v>0</v>
      </c>
      <c r="F3256" s="58">
        <v>15886300</v>
      </c>
    </row>
    <row r="3257" spans="1:6" x14ac:dyDescent="0.25">
      <c r="A3257" s="85">
        <v>43160</v>
      </c>
      <c r="B3257" s="53" t="s">
        <v>1257</v>
      </c>
      <c r="C3257" s="53" t="s">
        <v>1258</v>
      </c>
    </row>
    <row r="3258" spans="1:6" x14ac:dyDescent="0.25">
      <c r="C3258" s="53" t="s">
        <v>432</v>
      </c>
      <c r="D3258" s="55" t="s">
        <v>433</v>
      </c>
      <c r="E3258" s="56">
        <v>2800000000</v>
      </c>
      <c r="F3258" s="58">
        <v>0</v>
      </c>
    </row>
    <row r="3259" spans="1:6" x14ac:dyDescent="0.25">
      <c r="C3259" s="53" t="s">
        <v>364</v>
      </c>
      <c r="D3259" s="55" t="s">
        <v>365</v>
      </c>
      <c r="E3259" s="56">
        <v>0</v>
      </c>
      <c r="F3259" s="58">
        <v>2800000000</v>
      </c>
    </row>
    <row r="3260" spans="1:6" x14ac:dyDescent="0.25">
      <c r="A3260" s="85">
        <v>43160</v>
      </c>
      <c r="B3260" s="53" t="s">
        <v>1259</v>
      </c>
      <c r="C3260" s="53" t="s">
        <v>1260</v>
      </c>
    </row>
    <row r="3261" spans="1:6" x14ac:dyDescent="0.25">
      <c r="C3261" s="53" t="s">
        <v>432</v>
      </c>
      <c r="D3261" s="55" t="s">
        <v>433</v>
      </c>
      <c r="E3261" s="56">
        <v>5700000000</v>
      </c>
      <c r="F3261" s="58">
        <v>0</v>
      </c>
    </row>
    <row r="3262" spans="1:6" x14ac:dyDescent="0.25">
      <c r="C3262" s="53" t="s">
        <v>377</v>
      </c>
      <c r="D3262" s="55" t="s">
        <v>378</v>
      </c>
      <c r="E3262" s="56">
        <v>3513698</v>
      </c>
      <c r="F3262" s="58">
        <v>0</v>
      </c>
    </row>
    <row r="3263" spans="1:6" x14ac:dyDescent="0.25">
      <c r="C3263" s="53" t="s">
        <v>364</v>
      </c>
      <c r="D3263" s="55" t="s">
        <v>365</v>
      </c>
      <c r="E3263" s="56">
        <v>0</v>
      </c>
      <c r="F3263" s="58">
        <v>5703513698</v>
      </c>
    </row>
    <row r="3264" spans="1:6" x14ac:dyDescent="0.25">
      <c r="A3264" s="85">
        <v>43160</v>
      </c>
      <c r="B3264" s="53" t="s">
        <v>1261</v>
      </c>
      <c r="C3264" s="53" t="s">
        <v>417</v>
      </c>
    </row>
    <row r="3265" spans="1:6" x14ac:dyDescent="0.25">
      <c r="C3265" s="53" t="s">
        <v>387</v>
      </c>
      <c r="D3265" s="55" t="s">
        <v>388</v>
      </c>
      <c r="E3265" s="56">
        <v>80600</v>
      </c>
      <c r="F3265" s="58">
        <v>0</v>
      </c>
    </row>
    <row r="3266" spans="1:6" x14ac:dyDescent="0.25">
      <c r="C3266" s="53" t="s">
        <v>418</v>
      </c>
      <c r="D3266" s="55" t="s">
        <v>419</v>
      </c>
      <c r="E3266" s="56">
        <v>806000</v>
      </c>
      <c r="F3266" s="58">
        <v>0</v>
      </c>
    </row>
    <row r="3267" spans="1:6" x14ac:dyDescent="0.25">
      <c r="C3267" s="53" t="s">
        <v>364</v>
      </c>
      <c r="D3267" s="55" t="s">
        <v>365</v>
      </c>
      <c r="E3267" s="56">
        <v>0</v>
      </c>
      <c r="F3267" s="58">
        <v>886600</v>
      </c>
    </row>
    <row r="3268" spans="1:6" x14ac:dyDescent="0.25">
      <c r="A3268" s="85">
        <v>43160</v>
      </c>
      <c r="B3268" s="53" t="s">
        <v>1262</v>
      </c>
      <c r="C3268" s="53" t="s">
        <v>1263</v>
      </c>
    </row>
    <row r="3269" spans="1:6" x14ac:dyDescent="0.25">
      <c r="C3269" s="53" t="s">
        <v>408</v>
      </c>
      <c r="D3269" s="55" t="s">
        <v>409</v>
      </c>
      <c r="E3269" s="56">
        <v>4000000000</v>
      </c>
      <c r="F3269" s="58">
        <v>0</v>
      </c>
    </row>
    <row r="3270" spans="1:6" x14ac:dyDescent="0.25">
      <c r="C3270" s="53" t="s">
        <v>364</v>
      </c>
      <c r="D3270" s="55" t="s">
        <v>365</v>
      </c>
      <c r="E3270" s="56">
        <v>0</v>
      </c>
      <c r="F3270" s="58">
        <v>4000000000</v>
      </c>
    </row>
    <row r="3271" spans="1:6" x14ac:dyDescent="0.25">
      <c r="A3271" s="85">
        <v>43160</v>
      </c>
      <c r="B3271" s="53" t="s">
        <v>1252</v>
      </c>
      <c r="C3271" s="53" t="s">
        <v>411</v>
      </c>
    </row>
    <row r="3272" spans="1:6" x14ac:dyDescent="0.25">
      <c r="C3272" s="53" t="s">
        <v>391</v>
      </c>
      <c r="D3272" s="55" t="s">
        <v>392</v>
      </c>
      <c r="E3272" s="56">
        <v>9055149855</v>
      </c>
      <c r="F3272" s="58">
        <v>0</v>
      </c>
    </row>
    <row r="3273" spans="1:6" x14ac:dyDescent="0.25">
      <c r="C3273" s="53" t="s">
        <v>364</v>
      </c>
      <c r="D3273" s="55" t="s">
        <v>365</v>
      </c>
      <c r="E3273" s="56">
        <v>0</v>
      </c>
      <c r="F3273" s="58">
        <v>9055149855</v>
      </c>
    </row>
    <row r="3274" spans="1:6" x14ac:dyDescent="0.25">
      <c r="A3274" s="85">
        <v>43160</v>
      </c>
      <c r="B3274" s="53" t="s">
        <v>1264</v>
      </c>
      <c r="C3274" s="53" t="s">
        <v>1265</v>
      </c>
    </row>
    <row r="3275" spans="1:6" x14ac:dyDescent="0.25">
      <c r="C3275" s="53" t="s">
        <v>387</v>
      </c>
      <c r="D3275" s="55" t="s">
        <v>388</v>
      </c>
      <c r="E3275" s="56">
        <v>96700400</v>
      </c>
      <c r="F3275" s="58">
        <v>0</v>
      </c>
    </row>
    <row r="3276" spans="1:6" x14ac:dyDescent="0.25">
      <c r="C3276" s="53" t="s">
        <v>500</v>
      </c>
      <c r="D3276" s="55" t="s">
        <v>501</v>
      </c>
      <c r="E3276" s="56">
        <v>967004000</v>
      </c>
      <c r="F3276" s="58">
        <v>0</v>
      </c>
    </row>
    <row r="3277" spans="1:6" x14ac:dyDescent="0.25">
      <c r="C3277" s="53" t="s">
        <v>391</v>
      </c>
      <c r="D3277" s="55" t="s">
        <v>392</v>
      </c>
      <c r="E3277" s="56">
        <v>0</v>
      </c>
      <c r="F3277" s="58">
        <v>1063704400</v>
      </c>
    </row>
    <row r="3278" spans="1:6" x14ac:dyDescent="0.25">
      <c r="A3278" s="85">
        <v>43160</v>
      </c>
      <c r="B3278" s="53" t="s">
        <v>1266</v>
      </c>
      <c r="C3278" s="53" t="s">
        <v>1267</v>
      </c>
    </row>
    <row r="3279" spans="1:6" x14ac:dyDescent="0.25">
      <c r="C3279" s="53" t="s">
        <v>387</v>
      </c>
      <c r="D3279" s="55" t="s">
        <v>388</v>
      </c>
      <c r="E3279" s="56">
        <v>341515060</v>
      </c>
      <c r="F3279" s="58">
        <v>0</v>
      </c>
    </row>
    <row r="3280" spans="1:6" x14ac:dyDescent="0.25">
      <c r="C3280" s="53" t="s">
        <v>500</v>
      </c>
      <c r="D3280" s="55" t="s">
        <v>501</v>
      </c>
      <c r="E3280" s="56">
        <v>3415150595</v>
      </c>
      <c r="F3280" s="58">
        <v>0</v>
      </c>
    </row>
    <row r="3281" spans="1:6" x14ac:dyDescent="0.25">
      <c r="C3281" s="53" t="s">
        <v>391</v>
      </c>
      <c r="D3281" s="55" t="s">
        <v>392</v>
      </c>
      <c r="E3281" s="56">
        <v>0</v>
      </c>
      <c r="F3281" s="58">
        <v>3756665655</v>
      </c>
    </row>
    <row r="3282" spans="1:6" x14ac:dyDescent="0.25">
      <c r="A3282" s="85">
        <v>43160</v>
      </c>
      <c r="B3282" s="53" t="s">
        <v>1268</v>
      </c>
      <c r="C3282" s="53" t="s">
        <v>1269</v>
      </c>
    </row>
    <row r="3283" spans="1:6" x14ac:dyDescent="0.25">
      <c r="C3283" s="53" t="s">
        <v>500</v>
      </c>
      <c r="D3283" s="55" t="s">
        <v>501</v>
      </c>
      <c r="E3283" s="56">
        <v>13900259120</v>
      </c>
      <c r="F3283" s="58">
        <v>0</v>
      </c>
    </row>
    <row r="3284" spans="1:6" x14ac:dyDescent="0.25">
      <c r="C3284" s="53" t="s">
        <v>502</v>
      </c>
      <c r="D3284" s="55" t="s">
        <v>503</v>
      </c>
      <c r="E3284" s="56">
        <v>0</v>
      </c>
      <c r="F3284" s="58">
        <v>13900259120</v>
      </c>
    </row>
    <row r="3285" spans="1:6" x14ac:dyDescent="0.25">
      <c r="A3285" s="85">
        <v>43160</v>
      </c>
      <c r="B3285" s="53" t="s">
        <v>1270</v>
      </c>
      <c r="C3285" s="53" t="s">
        <v>1271</v>
      </c>
    </row>
    <row r="3286" spans="1:6" x14ac:dyDescent="0.25">
      <c r="C3286" s="53" t="s">
        <v>500</v>
      </c>
      <c r="D3286" s="55" t="s">
        <v>501</v>
      </c>
      <c r="E3286" s="56">
        <v>79104000</v>
      </c>
      <c r="F3286" s="58">
        <v>0</v>
      </c>
    </row>
    <row r="3287" spans="1:6" x14ac:dyDescent="0.25">
      <c r="C3287" s="53" t="s">
        <v>391</v>
      </c>
      <c r="D3287" s="55" t="s">
        <v>392</v>
      </c>
      <c r="E3287" s="56">
        <v>0</v>
      </c>
      <c r="F3287" s="58">
        <v>79104000</v>
      </c>
    </row>
    <row r="3288" spans="1:6" x14ac:dyDescent="0.25">
      <c r="A3288" s="85">
        <v>43160</v>
      </c>
      <c r="B3288" s="53" t="s">
        <v>1272</v>
      </c>
      <c r="C3288" s="53" t="s">
        <v>1273</v>
      </c>
    </row>
    <row r="3289" spans="1:6" x14ac:dyDescent="0.25">
      <c r="C3289" s="53" t="s">
        <v>500</v>
      </c>
      <c r="D3289" s="55" t="s">
        <v>501</v>
      </c>
      <c r="E3289" s="56">
        <v>16507000</v>
      </c>
      <c r="F3289" s="58">
        <v>0</v>
      </c>
    </row>
    <row r="3290" spans="1:6" x14ac:dyDescent="0.25">
      <c r="C3290" s="53" t="s">
        <v>391</v>
      </c>
      <c r="D3290" s="55" t="s">
        <v>392</v>
      </c>
      <c r="E3290" s="56">
        <v>0</v>
      </c>
      <c r="F3290" s="58">
        <v>16507000</v>
      </c>
    </row>
    <row r="3291" spans="1:6" x14ac:dyDescent="0.25">
      <c r="A3291" s="85">
        <v>43160</v>
      </c>
      <c r="B3291" s="53" t="s">
        <v>1274</v>
      </c>
      <c r="C3291" s="53" t="s">
        <v>1275</v>
      </c>
    </row>
    <row r="3292" spans="1:6" x14ac:dyDescent="0.25">
      <c r="C3292" s="53" t="s">
        <v>549</v>
      </c>
      <c r="D3292" s="55" t="s">
        <v>550</v>
      </c>
      <c r="E3292" s="56">
        <v>13900259120</v>
      </c>
      <c r="F3292" s="58">
        <v>0</v>
      </c>
    </row>
    <row r="3293" spans="1:6" x14ac:dyDescent="0.25">
      <c r="C3293" s="53" t="s">
        <v>500</v>
      </c>
      <c r="D3293" s="55" t="s">
        <v>501</v>
      </c>
      <c r="E3293" s="56">
        <v>0</v>
      </c>
      <c r="F3293" s="58">
        <v>13900259120</v>
      </c>
    </row>
    <row r="3294" spans="1:6" x14ac:dyDescent="0.25">
      <c r="C3294" s="53" t="s">
        <v>466</v>
      </c>
      <c r="D3294" s="55" t="s">
        <v>467</v>
      </c>
      <c r="E3294" s="56">
        <v>17321955200</v>
      </c>
      <c r="F3294" s="58">
        <v>0</v>
      </c>
    </row>
    <row r="3295" spans="1:6" x14ac:dyDescent="0.25">
      <c r="C3295" s="53" t="s">
        <v>1276</v>
      </c>
      <c r="D3295" s="55" t="s">
        <v>1277</v>
      </c>
      <c r="E3295" s="56">
        <v>0</v>
      </c>
      <c r="F3295" s="58">
        <v>17321955200</v>
      </c>
    </row>
    <row r="3296" spans="1:6" x14ac:dyDescent="0.25">
      <c r="A3296" s="85">
        <v>43160</v>
      </c>
      <c r="B3296" s="53" t="s">
        <v>1278</v>
      </c>
      <c r="C3296" s="53" t="s">
        <v>830</v>
      </c>
    </row>
    <row r="3297" spans="1:6" x14ac:dyDescent="0.25">
      <c r="C3297" s="53" t="s">
        <v>549</v>
      </c>
      <c r="D3297" s="55" t="s">
        <v>550</v>
      </c>
      <c r="E3297" s="56">
        <v>297912920</v>
      </c>
      <c r="F3297" s="58">
        <v>0</v>
      </c>
    </row>
    <row r="3298" spans="1:6" x14ac:dyDescent="0.25">
      <c r="C3298" s="53" t="s">
        <v>500</v>
      </c>
      <c r="D3298" s="55" t="s">
        <v>501</v>
      </c>
      <c r="E3298" s="56">
        <v>0</v>
      </c>
      <c r="F3298" s="58">
        <v>297912920</v>
      </c>
    </row>
    <row r="3299" spans="1:6" x14ac:dyDescent="0.25">
      <c r="C3299" s="53" t="s">
        <v>408</v>
      </c>
      <c r="D3299" s="55" t="s">
        <v>409</v>
      </c>
      <c r="E3299" s="56">
        <v>299296920</v>
      </c>
      <c r="F3299" s="58">
        <v>0</v>
      </c>
    </row>
    <row r="3300" spans="1:6" x14ac:dyDescent="0.25">
      <c r="C3300" s="53" t="s">
        <v>551</v>
      </c>
      <c r="D3300" s="55" t="s">
        <v>552</v>
      </c>
      <c r="E3300" s="56">
        <v>0</v>
      </c>
      <c r="F3300" s="58">
        <v>299296920</v>
      </c>
    </row>
    <row r="3301" spans="1:6" x14ac:dyDescent="0.25">
      <c r="C3301" s="53" t="s">
        <v>408</v>
      </c>
      <c r="D3301" s="55" t="s">
        <v>409</v>
      </c>
      <c r="E3301" s="56">
        <v>29929692</v>
      </c>
      <c r="F3301" s="58">
        <v>0</v>
      </c>
    </row>
    <row r="3302" spans="1:6" x14ac:dyDescent="0.25">
      <c r="C3302" s="53" t="s">
        <v>553</v>
      </c>
      <c r="D3302" s="55" t="s">
        <v>554</v>
      </c>
      <c r="E3302" s="56">
        <v>0</v>
      </c>
      <c r="F3302" s="58">
        <v>29929692</v>
      </c>
    </row>
    <row r="3303" spans="1:6" x14ac:dyDescent="0.25">
      <c r="A3303" s="85">
        <v>43160</v>
      </c>
      <c r="B3303" s="53" t="s">
        <v>1279</v>
      </c>
      <c r="C3303" s="53" t="s">
        <v>1280</v>
      </c>
    </row>
    <row r="3304" spans="1:6" x14ac:dyDescent="0.25">
      <c r="C3304" s="53" t="s">
        <v>549</v>
      </c>
      <c r="D3304" s="55" t="s">
        <v>550</v>
      </c>
      <c r="E3304" s="56">
        <v>1071889725</v>
      </c>
      <c r="F3304" s="58">
        <v>0</v>
      </c>
    </row>
    <row r="3305" spans="1:6" x14ac:dyDescent="0.25">
      <c r="C3305" s="53" t="s">
        <v>500</v>
      </c>
      <c r="D3305" s="55" t="s">
        <v>501</v>
      </c>
      <c r="E3305" s="56">
        <v>0</v>
      </c>
      <c r="F3305" s="58">
        <v>1071889725</v>
      </c>
    </row>
    <row r="3306" spans="1:6" x14ac:dyDescent="0.25">
      <c r="C3306" s="53" t="s">
        <v>408</v>
      </c>
      <c r="D3306" s="55" t="s">
        <v>409</v>
      </c>
      <c r="E3306" s="56">
        <v>1165284345</v>
      </c>
      <c r="F3306" s="58">
        <v>0</v>
      </c>
    </row>
    <row r="3307" spans="1:6" x14ac:dyDescent="0.25">
      <c r="C3307" s="53" t="s">
        <v>551</v>
      </c>
      <c r="D3307" s="55" t="s">
        <v>552</v>
      </c>
      <c r="E3307" s="56">
        <v>0</v>
      </c>
      <c r="F3307" s="58">
        <v>1165284345</v>
      </c>
    </row>
    <row r="3308" spans="1:6" x14ac:dyDescent="0.25">
      <c r="C3308" s="53" t="s">
        <v>408</v>
      </c>
      <c r="D3308" s="55" t="s">
        <v>409</v>
      </c>
      <c r="E3308" s="56">
        <v>116528435</v>
      </c>
      <c r="F3308" s="58">
        <v>0</v>
      </c>
    </row>
    <row r="3309" spans="1:6" x14ac:dyDescent="0.25">
      <c r="C3309" s="53" t="s">
        <v>553</v>
      </c>
      <c r="D3309" s="55" t="s">
        <v>554</v>
      </c>
      <c r="E3309" s="56">
        <v>0</v>
      </c>
      <c r="F3309" s="58">
        <v>116528435</v>
      </c>
    </row>
    <row r="3310" spans="1:6" x14ac:dyDescent="0.25">
      <c r="A3310" s="85">
        <v>43160</v>
      </c>
      <c r="B3310" s="53" t="s">
        <v>1281</v>
      </c>
      <c r="C3310" s="53" t="s">
        <v>789</v>
      </c>
    </row>
    <row r="3311" spans="1:6" x14ac:dyDescent="0.25">
      <c r="C3311" s="53" t="s">
        <v>549</v>
      </c>
      <c r="D3311" s="55" t="s">
        <v>550</v>
      </c>
      <c r="E3311" s="56">
        <v>2020476337</v>
      </c>
      <c r="F3311" s="58">
        <v>0</v>
      </c>
    </row>
    <row r="3312" spans="1:6" x14ac:dyDescent="0.25">
      <c r="C3312" s="53" t="s">
        <v>500</v>
      </c>
      <c r="D3312" s="55" t="s">
        <v>501</v>
      </c>
      <c r="E3312" s="56">
        <v>0</v>
      </c>
      <c r="F3312" s="58">
        <v>2020476337</v>
      </c>
    </row>
    <row r="3313" spans="1:6" x14ac:dyDescent="0.25">
      <c r="C3313" s="53" t="s">
        <v>408</v>
      </c>
      <c r="D3313" s="55" t="s">
        <v>409</v>
      </c>
      <c r="E3313" s="56">
        <v>1896363496</v>
      </c>
      <c r="F3313" s="58">
        <v>0</v>
      </c>
    </row>
    <row r="3314" spans="1:6" x14ac:dyDescent="0.25">
      <c r="C3314" s="53" t="s">
        <v>551</v>
      </c>
      <c r="D3314" s="55" t="s">
        <v>552</v>
      </c>
      <c r="E3314" s="56">
        <v>0</v>
      </c>
      <c r="F3314" s="58">
        <v>1896363496</v>
      </c>
    </row>
    <row r="3315" spans="1:6" x14ac:dyDescent="0.25">
      <c r="C3315" s="53" t="s">
        <v>408</v>
      </c>
      <c r="D3315" s="55" t="s">
        <v>409</v>
      </c>
      <c r="E3315" s="56">
        <v>189636350</v>
      </c>
      <c r="F3315" s="58">
        <v>0</v>
      </c>
    </row>
    <row r="3316" spans="1:6" x14ac:dyDescent="0.25">
      <c r="C3316" s="53" t="s">
        <v>553</v>
      </c>
      <c r="D3316" s="55" t="s">
        <v>554</v>
      </c>
      <c r="E3316" s="56">
        <v>0</v>
      </c>
      <c r="F3316" s="58">
        <v>189636350</v>
      </c>
    </row>
    <row r="3317" spans="1:6" x14ac:dyDescent="0.25">
      <c r="A3317" s="85">
        <v>43160</v>
      </c>
      <c r="B3317" s="53" t="s">
        <v>1282</v>
      </c>
      <c r="C3317" s="53" t="s">
        <v>789</v>
      </c>
    </row>
    <row r="3318" spans="1:6" x14ac:dyDescent="0.25">
      <c r="C3318" s="53" t="s">
        <v>549</v>
      </c>
      <c r="D3318" s="55" t="s">
        <v>550</v>
      </c>
      <c r="E3318" s="56">
        <v>1825692642</v>
      </c>
      <c r="F3318" s="58">
        <v>0</v>
      </c>
    </row>
    <row r="3319" spans="1:6" x14ac:dyDescent="0.25">
      <c r="C3319" s="53" t="s">
        <v>500</v>
      </c>
      <c r="D3319" s="55" t="s">
        <v>501</v>
      </c>
      <c r="E3319" s="56">
        <v>0</v>
      </c>
      <c r="F3319" s="58">
        <v>1825692642</v>
      </c>
    </row>
    <row r="3320" spans="1:6" x14ac:dyDescent="0.25">
      <c r="C3320" s="53" t="s">
        <v>408</v>
      </c>
      <c r="D3320" s="55" t="s">
        <v>409</v>
      </c>
      <c r="E3320" s="56">
        <v>1941883671</v>
      </c>
      <c r="F3320" s="58">
        <v>0</v>
      </c>
    </row>
    <row r="3321" spans="1:6" x14ac:dyDescent="0.25">
      <c r="C3321" s="53" t="s">
        <v>551</v>
      </c>
      <c r="D3321" s="55" t="s">
        <v>552</v>
      </c>
      <c r="E3321" s="56">
        <v>0</v>
      </c>
      <c r="F3321" s="58">
        <v>1941883671</v>
      </c>
    </row>
    <row r="3322" spans="1:6" x14ac:dyDescent="0.25">
      <c r="C3322" s="53" t="s">
        <v>408</v>
      </c>
      <c r="D3322" s="55" t="s">
        <v>409</v>
      </c>
      <c r="E3322" s="56">
        <v>194188367</v>
      </c>
      <c r="F3322" s="58">
        <v>0</v>
      </c>
    </row>
    <row r="3323" spans="1:6" x14ac:dyDescent="0.25">
      <c r="C3323" s="53" t="s">
        <v>553</v>
      </c>
      <c r="D3323" s="55" t="s">
        <v>554</v>
      </c>
      <c r="E3323" s="56">
        <v>0</v>
      </c>
      <c r="F3323" s="58">
        <v>194188367</v>
      </c>
    </row>
    <row r="3324" spans="1:6" x14ac:dyDescent="0.25">
      <c r="A3324" s="85">
        <v>43160</v>
      </c>
      <c r="B3324" s="53" t="s">
        <v>1283</v>
      </c>
      <c r="C3324" s="53" t="s">
        <v>830</v>
      </c>
    </row>
    <row r="3325" spans="1:6" x14ac:dyDescent="0.25">
      <c r="C3325" s="53" t="s">
        <v>549</v>
      </c>
      <c r="D3325" s="55" t="s">
        <v>550</v>
      </c>
      <c r="E3325" s="56">
        <v>7361697092</v>
      </c>
      <c r="F3325" s="58">
        <v>0</v>
      </c>
    </row>
    <row r="3326" spans="1:6" x14ac:dyDescent="0.25">
      <c r="C3326" s="53" t="s">
        <v>500</v>
      </c>
      <c r="D3326" s="55" t="s">
        <v>501</v>
      </c>
      <c r="E3326" s="56">
        <v>0</v>
      </c>
      <c r="F3326" s="58">
        <v>7361697092</v>
      </c>
    </row>
    <row r="3327" spans="1:6" x14ac:dyDescent="0.25">
      <c r="C3327" s="53" t="s">
        <v>408</v>
      </c>
      <c r="D3327" s="55" t="s">
        <v>409</v>
      </c>
      <c r="E3327" s="56">
        <v>7398826292</v>
      </c>
      <c r="F3327" s="58">
        <v>0</v>
      </c>
    </row>
    <row r="3328" spans="1:6" x14ac:dyDescent="0.25">
      <c r="C3328" s="53" t="s">
        <v>551</v>
      </c>
      <c r="D3328" s="55" t="s">
        <v>552</v>
      </c>
      <c r="E3328" s="56">
        <v>0</v>
      </c>
      <c r="F3328" s="58">
        <v>7398826292</v>
      </c>
    </row>
    <row r="3329" spans="1:6" x14ac:dyDescent="0.25">
      <c r="C3329" s="53" t="s">
        <v>408</v>
      </c>
      <c r="D3329" s="55" t="s">
        <v>409</v>
      </c>
      <c r="E3329" s="56">
        <v>739882629</v>
      </c>
      <c r="F3329" s="58">
        <v>0</v>
      </c>
    </row>
    <row r="3330" spans="1:6" x14ac:dyDescent="0.25">
      <c r="C3330" s="53" t="s">
        <v>553</v>
      </c>
      <c r="D3330" s="55" t="s">
        <v>554</v>
      </c>
      <c r="E3330" s="56">
        <v>0</v>
      </c>
      <c r="F3330" s="58">
        <v>739882629</v>
      </c>
    </row>
    <row r="3331" spans="1:6" x14ac:dyDescent="0.25">
      <c r="A3331" s="85">
        <v>43160</v>
      </c>
      <c r="B3331" s="53" t="s">
        <v>1284</v>
      </c>
      <c r="C3331" s="53" t="s">
        <v>830</v>
      </c>
    </row>
    <row r="3332" spans="1:6" x14ac:dyDescent="0.25">
      <c r="C3332" s="53" t="s">
        <v>549</v>
      </c>
      <c r="D3332" s="55" t="s">
        <v>550</v>
      </c>
      <c r="E3332" s="56">
        <v>3685836630</v>
      </c>
      <c r="F3332" s="58">
        <v>0</v>
      </c>
    </row>
    <row r="3333" spans="1:6" x14ac:dyDescent="0.25">
      <c r="C3333" s="53" t="s">
        <v>500</v>
      </c>
      <c r="D3333" s="55" t="s">
        <v>501</v>
      </c>
      <c r="E3333" s="56">
        <v>0</v>
      </c>
      <c r="F3333" s="58">
        <v>3685836630</v>
      </c>
    </row>
    <row r="3334" spans="1:6" x14ac:dyDescent="0.25">
      <c r="C3334" s="53" t="s">
        <v>408</v>
      </c>
      <c r="D3334" s="55" t="s">
        <v>409</v>
      </c>
      <c r="E3334" s="56">
        <v>3703851230</v>
      </c>
      <c r="F3334" s="58">
        <v>0</v>
      </c>
    </row>
    <row r="3335" spans="1:6" x14ac:dyDescent="0.25">
      <c r="C3335" s="53" t="s">
        <v>551</v>
      </c>
      <c r="D3335" s="55" t="s">
        <v>552</v>
      </c>
      <c r="E3335" s="56">
        <v>0</v>
      </c>
      <c r="F3335" s="58">
        <v>3703851230</v>
      </c>
    </row>
    <row r="3336" spans="1:6" x14ac:dyDescent="0.25">
      <c r="C3336" s="53" t="s">
        <v>408</v>
      </c>
      <c r="D3336" s="55" t="s">
        <v>409</v>
      </c>
      <c r="E3336" s="56">
        <v>370385123</v>
      </c>
      <c r="F3336" s="58">
        <v>0</v>
      </c>
    </row>
    <row r="3337" spans="1:6" x14ac:dyDescent="0.25">
      <c r="C3337" s="53" t="s">
        <v>553</v>
      </c>
      <c r="D3337" s="55" t="s">
        <v>554</v>
      </c>
      <c r="E3337" s="56">
        <v>0</v>
      </c>
      <c r="F3337" s="58">
        <v>370385123</v>
      </c>
    </row>
    <row r="3338" spans="1:6" x14ac:dyDescent="0.25">
      <c r="A3338" s="85">
        <v>43160</v>
      </c>
      <c r="B3338" s="53" t="s">
        <v>1285</v>
      </c>
      <c r="C3338" s="53" t="s">
        <v>733</v>
      </c>
    </row>
    <row r="3339" spans="1:6" x14ac:dyDescent="0.25">
      <c r="C3339" s="53" t="s">
        <v>549</v>
      </c>
      <c r="D3339" s="55" t="s">
        <v>550</v>
      </c>
      <c r="E3339" s="56">
        <v>9071355434</v>
      </c>
      <c r="F3339" s="58">
        <v>0</v>
      </c>
    </row>
    <row r="3340" spans="1:6" x14ac:dyDescent="0.25">
      <c r="C3340" s="53" t="s">
        <v>500</v>
      </c>
      <c r="D3340" s="55" t="s">
        <v>501</v>
      </c>
      <c r="E3340" s="56">
        <v>0</v>
      </c>
      <c r="F3340" s="58">
        <v>9071355434</v>
      </c>
    </row>
    <row r="3341" spans="1:6" x14ac:dyDescent="0.25">
      <c r="C3341" s="53" t="s">
        <v>408</v>
      </c>
      <c r="D3341" s="55" t="s">
        <v>409</v>
      </c>
      <c r="E3341" s="56">
        <v>8911747940</v>
      </c>
      <c r="F3341" s="58">
        <v>0</v>
      </c>
    </row>
    <row r="3342" spans="1:6" x14ac:dyDescent="0.25">
      <c r="C3342" s="53" t="s">
        <v>551</v>
      </c>
      <c r="D3342" s="55" t="s">
        <v>552</v>
      </c>
      <c r="E3342" s="56">
        <v>0</v>
      </c>
      <c r="F3342" s="58">
        <v>8911747940</v>
      </c>
    </row>
    <row r="3343" spans="1:6" x14ac:dyDescent="0.25">
      <c r="C3343" s="53" t="s">
        <v>408</v>
      </c>
      <c r="D3343" s="55" t="s">
        <v>409</v>
      </c>
      <c r="E3343" s="56">
        <v>891174794</v>
      </c>
      <c r="F3343" s="58">
        <v>0</v>
      </c>
    </row>
    <row r="3344" spans="1:6" x14ac:dyDescent="0.25">
      <c r="C3344" s="53" t="s">
        <v>553</v>
      </c>
      <c r="D3344" s="55" t="s">
        <v>554</v>
      </c>
      <c r="E3344" s="56">
        <v>0</v>
      </c>
      <c r="F3344" s="58">
        <v>891174794</v>
      </c>
    </row>
    <row r="3345" spans="1:6" x14ac:dyDescent="0.25">
      <c r="A3345" s="85">
        <v>43160</v>
      </c>
      <c r="B3345" s="53" t="s">
        <v>1286</v>
      </c>
      <c r="C3345" s="53" t="s">
        <v>733</v>
      </c>
    </row>
    <row r="3346" spans="1:6" x14ac:dyDescent="0.25">
      <c r="C3346" s="53" t="s">
        <v>549</v>
      </c>
      <c r="D3346" s="55" t="s">
        <v>550</v>
      </c>
      <c r="E3346" s="56">
        <v>6907004669</v>
      </c>
      <c r="F3346" s="58">
        <v>0</v>
      </c>
    </row>
    <row r="3347" spans="1:6" x14ac:dyDescent="0.25">
      <c r="C3347" s="53" t="s">
        <v>500</v>
      </c>
      <c r="D3347" s="55" t="s">
        <v>501</v>
      </c>
      <c r="E3347" s="56">
        <v>0</v>
      </c>
      <c r="F3347" s="58">
        <v>6907004669</v>
      </c>
    </row>
    <row r="3348" spans="1:6" x14ac:dyDescent="0.25">
      <c r="C3348" s="53" t="s">
        <v>408</v>
      </c>
      <c r="D3348" s="55" t="s">
        <v>409</v>
      </c>
      <c r="E3348" s="56">
        <v>6839585759</v>
      </c>
      <c r="F3348" s="58">
        <v>0</v>
      </c>
    </row>
    <row r="3349" spans="1:6" x14ac:dyDescent="0.25">
      <c r="C3349" s="53" t="s">
        <v>551</v>
      </c>
      <c r="D3349" s="55" t="s">
        <v>552</v>
      </c>
      <c r="E3349" s="56">
        <v>0</v>
      </c>
      <c r="F3349" s="58">
        <v>6839585759</v>
      </c>
    </row>
    <row r="3350" spans="1:6" x14ac:dyDescent="0.25">
      <c r="C3350" s="53" t="s">
        <v>408</v>
      </c>
      <c r="D3350" s="55" t="s">
        <v>409</v>
      </c>
      <c r="E3350" s="56">
        <v>683958576</v>
      </c>
      <c r="F3350" s="58">
        <v>0</v>
      </c>
    </row>
    <row r="3351" spans="1:6" x14ac:dyDescent="0.25">
      <c r="C3351" s="53" t="s">
        <v>553</v>
      </c>
      <c r="D3351" s="55" t="s">
        <v>554</v>
      </c>
      <c r="E3351" s="56">
        <v>0</v>
      </c>
      <c r="F3351" s="58">
        <v>683958576</v>
      </c>
    </row>
    <row r="3352" spans="1:6" x14ac:dyDescent="0.25">
      <c r="A3352" s="85">
        <v>43160</v>
      </c>
      <c r="B3352" s="53" t="s">
        <v>1287</v>
      </c>
      <c r="C3352" s="53" t="s">
        <v>733</v>
      </c>
    </row>
    <row r="3353" spans="1:6" x14ac:dyDescent="0.25">
      <c r="C3353" s="53" t="s">
        <v>549</v>
      </c>
      <c r="D3353" s="55" t="s">
        <v>550</v>
      </c>
      <c r="E3353" s="56">
        <v>6621965090</v>
      </c>
      <c r="F3353" s="58">
        <v>0</v>
      </c>
    </row>
    <row r="3354" spans="1:6" x14ac:dyDescent="0.25">
      <c r="C3354" s="53" t="s">
        <v>500</v>
      </c>
      <c r="D3354" s="55" t="s">
        <v>501</v>
      </c>
      <c r="E3354" s="56">
        <v>0</v>
      </c>
      <c r="F3354" s="58">
        <v>6621965090</v>
      </c>
    </row>
    <row r="3355" spans="1:6" x14ac:dyDescent="0.25">
      <c r="C3355" s="53" t="s">
        <v>408</v>
      </c>
      <c r="D3355" s="55" t="s">
        <v>409</v>
      </c>
      <c r="E3355" s="56">
        <v>6744267630</v>
      </c>
      <c r="F3355" s="58">
        <v>0</v>
      </c>
    </row>
    <row r="3356" spans="1:6" x14ac:dyDescent="0.25">
      <c r="C3356" s="53" t="s">
        <v>551</v>
      </c>
      <c r="D3356" s="55" t="s">
        <v>552</v>
      </c>
      <c r="E3356" s="56">
        <v>0</v>
      </c>
      <c r="F3356" s="58">
        <v>6744267630</v>
      </c>
    </row>
    <row r="3357" spans="1:6" x14ac:dyDescent="0.25">
      <c r="C3357" s="53" t="s">
        <v>408</v>
      </c>
      <c r="D3357" s="55" t="s">
        <v>409</v>
      </c>
      <c r="E3357" s="56">
        <v>674426763</v>
      </c>
      <c r="F3357" s="58">
        <v>0</v>
      </c>
    </row>
    <row r="3358" spans="1:6" x14ac:dyDescent="0.25">
      <c r="C3358" s="53" t="s">
        <v>553</v>
      </c>
      <c r="D3358" s="55" t="s">
        <v>554</v>
      </c>
      <c r="E3358" s="56">
        <v>0</v>
      </c>
      <c r="F3358" s="58">
        <v>674426763</v>
      </c>
    </row>
    <row r="3359" spans="1:6" x14ac:dyDescent="0.25">
      <c r="A3359" s="85">
        <v>43160</v>
      </c>
      <c r="B3359" s="53" t="s">
        <v>1288</v>
      </c>
      <c r="C3359" s="53" t="s">
        <v>733</v>
      </c>
    </row>
    <row r="3360" spans="1:6" x14ac:dyDescent="0.25">
      <c r="C3360" s="53" t="s">
        <v>549</v>
      </c>
      <c r="D3360" s="55" t="s">
        <v>550</v>
      </c>
      <c r="E3360" s="56">
        <v>6957722556</v>
      </c>
      <c r="F3360" s="58">
        <v>0</v>
      </c>
    </row>
    <row r="3361" spans="1:6" x14ac:dyDescent="0.25">
      <c r="C3361" s="53" t="s">
        <v>500</v>
      </c>
      <c r="D3361" s="55" t="s">
        <v>501</v>
      </c>
      <c r="E3361" s="56">
        <v>0</v>
      </c>
      <c r="F3361" s="58">
        <v>6957722556</v>
      </c>
    </row>
    <row r="3362" spans="1:6" x14ac:dyDescent="0.25">
      <c r="C3362" s="53" t="s">
        <v>408</v>
      </c>
      <c r="D3362" s="55" t="s">
        <v>409</v>
      </c>
      <c r="E3362" s="56">
        <v>6972778081</v>
      </c>
      <c r="F3362" s="58">
        <v>0</v>
      </c>
    </row>
    <row r="3363" spans="1:6" x14ac:dyDescent="0.25">
      <c r="C3363" s="53" t="s">
        <v>551</v>
      </c>
      <c r="D3363" s="55" t="s">
        <v>552</v>
      </c>
      <c r="E3363" s="56">
        <v>0</v>
      </c>
      <c r="F3363" s="58">
        <v>6972778081</v>
      </c>
    </row>
    <row r="3364" spans="1:6" x14ac:dyDescent="0.25">
      <c r="C3364" s="53" t="s">
        <v>408</v>
      </c>
      <c r="D3364" s="55" t="s">
        <v>409</v>
      </c>
      <c r="E3364" s="56">
        <v>697277808</v>
      </c>
      <c r="F3364" s="58">
        <v>0</v>
      </c>
    </row>
    <row r="3365" spans="1:6" x14ac:dyDescent="0.25">
      <c r="C3365" s="53" t="s">
        <v>553</v>
      </c>
      <c r="D3365" s="55" t="s">
        <v>554</v>
      </c>
      <c r="E3365" s="56">
        <v>0</v>
      </c>
      <c r="F3365" s="58">
        <v>697277808</v>
      </c>
    </row>
    <row r="3366" spans="1:6" x14ac:dyDescent="0.25">
      <c r="A3366" s="85">
        <v>43160</v>
      </c>
      <c r="B3366" s="53" t="s">
        <v>1289</v>
      </c>
      <c r="C3366" s="53" t="s">
        <v>1290</v>
      </c>
    </row>
    <row r="3367" spans="1:6" x14ac:dyDescent="0.25">
      <c r="C3367" s="53" t="s">
        <v>549</v>
      </c>
      <c r="D3367" s="55" t="s">
        <v>550</v>
      </c>
      <c r="E3367" s="56">
        <v>209194319</v>
      </c>
      <c r="F3367" s="58">
        <v>0</v>
      </c>
    </row>
    <row r="3368" spans="1:6" x14ac:dyDescent="0.25">
      <c r="C3368" s="53" t="s">
        <v>500</v>
      </c>
      <c r="D3368" s="55" t="s">
        <v>501</v>
      </c>
      <c r="E3368" s="56">
        <v>0</v>
      </c>
      <c r="F3368" s="58">
        <v>209194319</v>
      </c>
    </row>
    <row r="3369" spans="1:6" x14ac:dyDescent="0.25">
      <c r="C3369" s="53" t="s">
        <v>408</v>
      </c>
      <c r="D3369" s="55" t="s">
        <v>409</v>
      </c>
      <c r="E3369" s="56">
        <v>217233200</v>
      </c>
      <c r="F3369" s="58">
        <v>0</v>
      </c>
    </row>
    <row r="3370" spans="1:6" x14ac:dyDescent="0.25">
      <c r="C3370" s="53" t="s">
        <v>551</v>
      </c>
      <c r="D3370" s="55" t="s">
        <v>552</v>
      </c>
      <c r="E3370" s="56">
        <v>0</v>
      </c>
      <c r="F3370" s="58">
        <v>217233200</v>
      </c>
    </row>
    <row r="3371" spans="1:6" x14ac:dyDescent="0.25">
      <c r="C3371" s="53" t="s">
        <v>408</v>
      </c>
      <c r="D3371" s="55" t="s">
        <v>409</v>
      </c>
      <c r="E3371" s="56">
        <v>21723320</v>
      </c>
      <c r="F3371" s="58">
        <v>0</v>
      </c>
    </row>
    <row r="3372" spans="1:6" x14ac:dyDescent="0.25">
      <c r="C3372" s="53" t="s">
        <v>553</v>
      </c>
      <c r="D3372" s="55" t="s">
        <v>554</v>
      </c>
      <c r="E3372" s="56">
        <v>0</v>
      </c>
      <c r="F3372" s="58">
        <v>21723320</v>
      </c>
    </row>
    <row r="3373" spans="1:6" x14ac:dyDescent="0.25">
      <c r="A3373" s="85">
        <v>43160</v>
      </c>
      <c r="B3373" s="53" t="s">
        <v>1291</v>
      </c>
      <c r="C3373" s="53" t="s">
        <v>1292</v>
      </c>
    </row>
    <row r="3374" spans="1:6" x14ac:dyDescent="0.25">
      <c r="C3374" s="53" t="s">
        <v>381</v>
      </c>
      <c r="D3374" s="55" t="s">
        <v>382</v>
      </c>
      <c r="E3374" s="56">
        <v>796188</v>
      </c>
      <c r="F3374" s="58">
        <v>0</v>
      </c>
    </row>
    <row r="3375" spans="1:6" x14ac:dyDescent="0.25">
      <c r="C3375" s="53" t="s">
        <v>739</v>
      </c>
      <c r="D3375" s="55" t="s">
        <v>740</v>
      </c>
      <c r="E3375" s="56">
        <v>0</v>
      </c>
      <c r="F3375" s="58">
        <v>796188</v>
      </c>
    </row>
    <row r="3376" spans="1:6" x14ac:dyDescent="0.25">
      <c r="A3376" s="85">
        <v>43160</v>
      </c>
      <c r="B3376" s="53" t="s">
        <v>1293</v>
      </c>
      <c r="C3376" s="53" t="s">
        <v>1294</v>
      </c>
    </row>
    <row r="3377" spans="1:6" x14ac:dyDescent="0.25">
      <c r="C3377" s="53" t="s">
        <v>395</v>
      </c>
      <c r="D3377" s="55" t="s">
        <v>396</v>
      </c>
      <c r="E3377" s="56">
        <v>261030309</v>
      </c>
      <c r="F3377" s="58">
        <v>0</v>
      </c>
    </row>
    <row r="3378" spans="1:6" x14ac:dyDescent="0.25">
      <c r="C3378" s="53" t="s">
        <v>395</v>
      </c>
      <c r="D3378" s="55" t="s">
        <v>397</v>
      </c>
      <c r="E3378" s="56">
        <v>0</v>
      </c>
      <c r="F3378" s="58">
        <v>261030309</v>
      </c>
    </row>
    <row r="3379" spans="1:6" x14ac:dyDescent="0.25">
      <c r="A3379" s="85">
        <v>43160</v>
      </c>
      <c r="B3379" s="53" t="s">
        <v>1295</v>
      </c>
      <c r="C3379" s="53" t="s">
        <v>1296</v>
      </c>
    </row>
    <row r="3380" spans="1:6" x14ac:dyDescent="0.25">
      <c r="C3380" s="53" t="s">
        <v>387</v>
      </c>
      <c r="D3380" s="55" t="s">
        <v>388</v>
      </c>
      <c r="E3380" s="56">
        <v>9561100</v>
      </c>
      <c r="F3380" s="58">
        <v>0</v>
      </c>
    </row>
    <row r="3381" spans="1:6" x14ac:dyDescent="0.25">
      <c r="C3381" s="53" t="s">
        <v>391</v>
      </c>
      <c r="D3381" s="55" t="s">
        <v>392</v>
      </c>
      <c r="E3381" s="56">
        <v>0</v>
      </c>
      <c r="F3381" s="58">
        <v>9561100</v>
      </c>
    </row>
    <row r="3382" spans="1:6" x14ac:dyDescent="0.25">
      <c r="A3382" s="85">
        <v>43160</v>
      </c>
      <c r="B3382" s="53" t="s">
        <v>1297</v>
      </c>
      <c r="C3382" s="53" t="s">
        <v>1298</v>
      </c>
    </row>
    <row r="3383" spans="1:6" x14ac:dyDescent="0.25">
      <c r="C3383" s="53" t="s">
        <v>387</v>
      </c>
      <c r="D3383" s="55" t="s">
        <v>388</v>
      </c>
      <c r="E3383" s="56">
        <v>25455</v>
      </c>
      <c r="F3383" s="58">
        <v>0</v>
      </c>
    </row>
    <row r="3384" spans="1:6" x14ac:dyDescent="0.25">
      <c r="C3384" s="53" t="s">
        <v>381</v>
      </c>
      <c r="D3384" s="55" t="s">
        <v>382</v>
      </c>
      <c r="E3384" s="56">
        <v>304545</v>
      </c>
      <c r="F3384" s="58">
        <v>0</v>
      </c>
    </row>
    <row r="3385" spans="1:6" x14ac:dyDescent="0.25">
      <c r="C3385" s="53" t="s">
        <v>391</v>
      </c>
      <c r="D3385" s="55" t="s">
        <v>392</v>
      </c>
      <c r="E3385" s="56">
        <v>0</v>
      </c>
      <c r="F3385" s="58">
        <v>330000</v>
      </c>
    </row>
    <row r="3386" spans="1:6" x14ac:dyDescent="0.25">
      <c r="A3386" s="85">
        <v>43160</v>
      </c>
      <c r="B3386" s="53" t="s">
        <v>1299</v>
      </c>
      <c r="C3386" s="53" t="s">
        <v>1300</v>
      </c>
    </row>
    <row r="3387" spans="1:6" x14ac:dyDescent="0.25">
      <c r="C3387" s="53" t="s">
        <v>381</v>
      </c>
      <c r="D3387" s="55" t="s">
        <v>382</v>
      </c>
      <c r="E3387" s="56">
        <v>15886300</v>
      </c>
      <c r="F3387" s="58">
        <v>0</v>
      </c>
    </row>
    <row r="3388" spans="1:6" x14ac:dyDescent="0.25">
      <c r="C3388" s="53" t="s">
        <v>391</v>
      </c>
      <c r="D3388" s="55" t="s">
        <v>392</v>
      </c>
      <c r="E3388" s="56">
        <v>0</v>
      </c>
      <c r="F3388" s="58">
        <v>15886300</v>
      </c>
    </row>
    <row r="3389" spans="1:6" x14ac:dyDescent="0.25">
      <c r="A3389" s="85">
        <v>43161</v>
      </c>
      <c r="B3389" s="53" t="s">
        <v>1248</v>
      </c>
      <c r="C3389" s="53" t="s">
        <v>1198</v>
      </c>
    </row>
    <row r="3390" spans="1:6" x14ac:dyDescent="0.25">
      <c r="C3390" s="53" t="s">
        <v>400</v>
      </c>
      <c r="D3390" s="55" t="s">
        <v>401</v>
      </c>
      <c r="E3390" s="56">
        <v>5136000</v>
      </c>
      <c r="F3390" s="58">
        <v>0</v>
      </c>
    </row>
    <row r="3391" spans="1:6" x14ac:dyDescent="0.25">
      <c r="C3391" s="53" t="s">
        <v>383</v>
      </c>
      <c r="D3391" s="55" t="s">
        <v>384</v>
      </c>
      <c r="E3391" s="56">
        <v>0</v>
      </c>
      <c r="F3391" s="58">
        <v>5136000</v>
      </c>
    </row>
    <row r="3392" spans="1:6" x14ac:dyDescent="0.25">
      <c r="A3392" s="85">
        <v>43161</v>
      </c>
      <c r="B3392" s="53" t="s">
        <v>1301</v>
      </c>
      <c r="C3392" s="53" t="s">
        <v>1302</v>
      </c>
    </row>
    <row r="3393" spans="1:6" x14ac:dyDescent="0.25">
      <c r="C3393" s="53" t="s">
        <v>400</v>
      </c>
      <c r="D3393" s="55" t="s">
        <v>401</v>
      </c>
      <c r="E3393" s="56">
        <v>15348000</v>
      </c>
      <c r="F3393" s="58">
        <v>0</v>
      </c>
    </row>
    <row r="3394" spans="1:6" x14ac:dyDescent="0.25">
      <c r="C3394" s="53" t="s">
        <v>383</v>
      </c>
      <c r="D3394" s="55" t="s">
        <v>384</v>
      </c>
      <c r="E3394" s="56">
        <v>0</v>
      </c>
      <c r="F3394" s="58">
        <v>15348000</v>
      </c>
    </row>
    <row r="3395" spans="1:6" x14ac:dyDescent="0.25">
      <c r="A3395" s="85">
        <v>43161</v>
      </c>
      <c r="B3395" s="53" t="s">
        <v>1303</v>
      </c>
      <c r="C3395" s="53" t="s">
        <v>1304</v>
      </c>
    </row>
    <row r="3396" spans="1:6" x14ac:dyDescent="0.25">
      <c r="C3396" s="53" t="s">
        <v>400</v>
      </c>
      <c r="D3396" s="55" t="s">
        <v>401</v>
      </c>
      <c r="E3396" s="56">
        <v>12127000</v>
      </c>
      <c r="F3396" s="58">
        <v>0</v>
      </c>
    </row>
    <row r="3397" spans="1:6" x14ac:dyDescent="0.25">
      <c r="C3397" s="53" t="s">
        <v>383</v>
      </c>
      <c r="D3397" s="55" t="s">
        <v>384</v>
      </c>
      <c r="E3397" s="56">
        <v>0</v>
      </c>
      <c r="F3397" s="58">
        <v>12127000</v>
      </c>
    </row>
    <row r="3398" spans="1:6" x14ac:dyDescent="0.25">
      <c r="A3398" s="85">
        <v>43161</v>
      </c>
      <c r="B3398" s="53" t="s">
        <v>1305</v>
      </c>
      <c r="C3398" s="53" t="s">
        <v>775</v>
      </c>
    </row>
    <row r="3399" spans="1:6" x14ac:dyDescent="0.25">
      <c r="C3399" s="53" t="s">
        <v>400</v>
      </c>
      <c r="D3399" s="55" t="s">
        <v>401</v>
      </c>
      <c r="E3399" s="56">
        <v>22700000</v>
      </c>
      <c r="F3399" s="58">
        <v>0</v>
      </c>
    </row>
    <row r="3400" spans="1:6" x14ac:dyDescent="0.25">
      <c r="C3400" s="53" t="s">
        <v>383</v>
      </c>
      <c r="D3400" s="55" t="s">
        <v>384</v>
      </c>
      <c r="E3400" s="56">
        <v>0</v>
      </c>
      <c r="F3400" s="58">
        <v>22700000</v>
      </c>
    </row>
    <row r="3401" spans="1:6" x14ac:dyDescent="0.25">
      <c r="A3401" s="85">
        <v>43161</v>
      </c>
      <c r="B3401" s="53" t="s">
        <v>1306</v>
      </c>
      <c r="C3401" s="53" t="s">
        <v>399</v>
      </c>
    </row>
    <row r="3402" spans="1:6" x14ac:dyDescent="0.25">
      <c r="C3402" s="53" t="s">
        <v>400</v>
      </c>
      <c r="D3402" s="55" t="s">
        <v>401</v>
      </c>
      <c r="E3402" s="56">
        <v>138270000</v>
      </c>
      <c r="F3402" s="58">
        <v>0</v>
      </c>
    </row>
    <row r="3403" spans="1:6" x14ac:dyDescent="0.25">
      <c r="C3403" s="53" t="s">
        <v>402</v>
      </c>
      <c r="D3403" s="55" t="s">
        <v>403</v>
      </c>
      <c r="E3403" s="56">
        <v>0</v>
      </c>
      <c r="F3403" s="58">
        <v>138270000</v>
      </c>
    </row>
    <row r="3404" spans="1:6" x14ac:dyDescent="0.25">
      <c r="A3404" s="85">
        <v>43161</v>
      </c>
      <c r="B3404" s="53" t="s">
        <v>1301</v>
      </c>
      <c r="C3404" s="53" t="s">
        <v>802</v>
      </c>
    </row>
    <row r="3405" spans="1:6" x14ac:dyDescent="0.25">
      <c r="C3405" s="53" t="s">
        <v>383</v>
      </c>
      <c r="D3405" s="55" t="s">
        <v>384</v>
      </c>
      <c r="E3405" s="56">
        <v>106500</v>
      </c>
      <c r="F3405" s="58">
        <v>0</v>
      </c>
    </row>
    <row r="3406" spans="1:6" x14ac:dyDescent="0.25">
      <c r="C3406" s="53" t="s">
        <v>400</v>
      </c>
      <c r="D3406" s="55" t="s">
        <v>401</v>
      </c>
      <c r="E3406" s="56">
        <v>0</v>
      </c>
      <c r="F3406" s="58">
        <v>106500</v>
      </c>
    </row>
    <row r="3407" spans="1:6" x14ac:dyDescent="0.25">
      <c r="A3407" s="85">
        <v>43161</v>
      </c>
      <c r="B3407" s="53" t="s">
        <v>1303</v>
      </c>
      <c r="C3407" s="53" t="s">
        <v>804</v>
      </c>
    </row>
    <row r="3408" spans="1:6" x14ac:dyDescent="0.25">
      <c r="C3408" s="53" t="s">
        <v>383</v>
      </c>
      <c r="D3408" s="55" t="s">
        <v>384</v>
      </c>
      <c r="E3408" s="56">
        <v>5000000</v>
      </c>
      <c r="F3408" s="58">
        <v>0</v>
      </c>
    </row>
    <row r="3409" spans="1:6" x14ac:dyDescent="0.25">
      <c r="C3409" s="53" t="s">
        <v>400</v>
      </c>
      <c r="D3409" s="55" t="s">
        <v>401</v>
      </c>
      <c r="E3409" s="56">
        <v>0</v>
      </c>
      <c r="F3409" s="58">
        <v>5000000</v>
      </c>
    </row>
    <row r="3410" spans="1:6" x14ac:dyDescent="0.25">
      <c r="A3410" s="85">
        <v>43161</v>
      </c>
      <c r="B3410" s="53" t="s">
        <v>1305</v>
      </c>
      <c r="C3410" s="53" t="s">
        <v>463</v>
      </c>
    </row>
    <row r="3411" spans="1:6" x14ac:dyDescent="0.25">
      <c r="C3411" s="53" t="s">
        <v>383</v>
      </c>
      <c r="D3411" s="55" t="s">
        <v>384</v>
      </c>
      <c r="E3411" s="56">
        <v>15348000</v>
      </c>
      <c r="F3411" s="58">
        <v>0</v>
      </c>
    </row>
    <row r="3412" spans="1:6" x14ac:dyDescent="0.25">
      <c r="C3412" s="53" t="s">
        <v>400</v>
      </c>
      <c r="D3412" s="55" t="s">
        <v>401</v>
      </c>
      <c r="E3412" s="56">
        <v>0</v>
      </c>
      <c r="F3412" s="58">
        <v>15348000</v>
      </c>
    </row>
    <row r="3413" spans="1:6" x14ac:dyDescent="0.25">
      <c r="A3413" s="85">
        <v>43161</v>
      </c>
      <c r="B3413" s="53" t="s">
        <v>1307</v>
      </c>
      <c r="C3413" s="53" t="s">
        <v>1308</v>
      </c>
    </row>
    <row r="3414" spans="1:6" x14ac:dyDescent="0.25">
      <c r="C3414" s="53" t="s">
        <v>383</v>
      </c>
      <c r="D3414" s="55" t="s">
        <v>384</v>
      </c>
      <c r="E3414" s="56">
        <v>1346100</v>
      </c>
      <c r="F3414" s="58">
        <v>0</v>
      </c>
    </row>
    <row r="3415" spans="1:6" x14ac:dyDescent="0.25">
      <c r="C3415" s="53" t="s">
        <v>400</v>
      </c>
      <c r="D3415" s="55" t="s">
        <v>401</v>
      </c>
      <c r="E3415" s="56">
        <v>0</v>
      </c>
      <c r="F3415" s="58">
        <v>1346100</v>
      </c>
    </row>
    <row r="3416" spans="1:6" x14ac:dyDescent="0.25">
      <c r="A3416" s="85">
        <v>43161</v>
      </c>
      <c r="B3416" s="53" t="s">
        <v>1309</v>
      </c>
      <c r="C3416" s="53" t="s">
        <v>463</v>
      </c>
    </row>
    <row r="3417" spans="1:6" x14ac:dyDescent="0.25">
      <c r="C3417" s="53" t="s">
        <v>383</v>
      </c>
      <c r="D3417" s="55" t="s">
        <v>384</v>
      </c>
      <c r="E3417" s="56">
        <v>700000</v>
      </c>
      <c r="F3417" s="58">
        <v>0</v>
      </c>
    </row>
    <row r="3418" spans="1:6" x14ac:dyDescent="0.25">
      <c r="C3418" s="53" t="s">
        <v>400</v>
      </c>
      <c r="D3418" s="55" t="s">
        <v>401</v>
      </c>
      <c r="E3418" s="56">
        <v>0</v>
      </c>
      <c r="F3418" s="58">
        <v>700000</v>
      </c>
    </row>
    <row r="3419" spans="1:6" x14ac:dyDescent="0.25">
      <c r="A3419" s="85">
        <v>43161</v>
      </c>
      <c r="B3419" s="53" t="s">
        <v>1310</v>
      </c>
      <c r="C3419" s="53" t="s">
        <v>777</v>
      </c>
    </row>
    <row r="3420" spans="1:6" x14ac:dyDescent="0.25">
      <c r="C3420" s="53" t="s">
        <v>364</v>
      </c>
      <c r="D3420" s="55" t="s">
        <v>365</v>
      </c>
      <c r="E3420" s="56">
        <v>138270000</v>
      </c>
      <c r="F3420" s="58">
        <v>0</v>
      </c>
    </row>
    <row r="3421" spans="1:6" x14ac:dyDescent="0.25">
      <c r="C3421" s="53" t="s">
        <v>400</v>
      </c>
      <c r="D3421" s="55" t="s">
        <v>401</v>
      </c>
      <c r="E3421" s="56">
        <v>0</v>
      </c>
      <c r="F3421" s="58">
        <v>138270000</v>
      </c>
    </row>
    <row r="3422" spans="1:6" x14ac:dyDescent="0.25">
      <c r="A3422" s="85">
        <v>43161</v>
      </c>
      <c r="B3422" s="53" t="s">
        <v>1311</v>
      </c>
      <c r="C3422" s="53" t="s">
        <v>938</v>
      </c>
    </row>
    <row r="3423" spans="1:6" x14ac:dyDescent="0.25">
      <c r="C3423" s="53" t="s">
        <v>364</v>
      </c>
      <c r="D3423" s="55" t="s">
        <v>365</v>
      </c>
      <c r="E3423" s="56">
        <v>500000000</v>
      </c>
      <c r="F3423" s="58">
        <v>0</v>
      </c>
    </row>
    <row r="3424" spans="1:6" x14ac:dyDescent="0.25">
      <c r="C3424" s="53" t="s">
        <v>408</v>
      </c>
      <c r="D3424" s="55" t="s">
        <v>409</v>
      </c>
      <c r="E3424" s="56">
        <v>0</v>
      </c>
      <c r="F3424" s="58">
        <v>500000000</v>
      </c>
    </row>
    <row r="3425" spans="1:6" x14ac:dyDescent="0.25">
      <c r="A3425" s="85">
        <v>43161</v>
      </c>
      <c r="B3425" s="53" t="s">
        <v>1312</v>
      </c>
      <c r="C3425" s="53" t="s">
        <v>1313</v>
      </c>
    </row>
    <row r="3426" spans="1:6" x14ac:dyDescent="0.25">
      <c r="C3426" s="53" t="s">
        <v>364</v>
      </c>
      <c r="D3426" s="55" t="s">
        <v>365</v>
      </c>
      <c r="E3426" s="56">
        <v>5000000000</v>
      </c>
      <c r="F3426" s="58">
        <v>0</v>
      </c>
    </row>
    <row r="3427" spans="1:6" x14ac:dyDescent="0.25">
      <c r="C3427" s="53" t="s">
        <v>414</v>
      </c>
      <c r="D3427" s="55" t="s">
        <v>415</v>
      </c>
      <c r="E3427" s="56">
        <v>0</v>
      </c>
      <c r="F3427" s="58">
        <v>5000000000</v>
      </c>
    </row>
    <row r="3428" spans="1:6" x14ac:dyDescent="0.25">
      <c r="A3428" s="85">
        <v>43161</v>
      </c>
      <c r="B3428" s="53" t="s">
        <v>1314</v>
      </c>
      <c r="C3428" s="53" t="s">
        <v>1315</v>
      </c>
    </row>
    <row r="3429" spans="1:6" x14ac:dyDescent="0.25">
      <c r="C3429" s="53" t="s">
        <v>364</v>
      </c>
      <c r="D3429" s="55" t="s">
        <v>365</v>
      </c>
      <c r="E3429" s="56">
        <v>500000000</v>
      </c>
      <c r="F3429" s="58">
        <v>0</v>
      </c>
    </row>
    <row r="3430" spans="1:6" x14ac:dyDescent="0.25">
      <c r="C3430" s="53" t="s">
        <v>408</v>
      </c>
      <c r="D3430" s="55" t="s">
        <v>409</v>
      </c>
      <c r="E3430" s="56">
        <v>0</v>
      </c>
      <c r="F3430" s="58">
        <v>500000000</v>
      </c>
    </row>
    <row r="3431" spans="1:6" x14ac:dyDescent="0.25">
      <c r="A3431" s="85">
        <v>43161</v>
      </c>
      <c r="B3431" s="53" t="s">
        <v>1316</v>
      </c>
      <c r="C3431" s="53" t="s">
        <v>1113</v>
      </c>
    </row>
    <row r="3432" spans="1:6" x14ac:dyDescent="0.25">
      <c r="C3432" s="53" t="s">
        <v>387</v>
      </c>
      <c r="D3432" s="55" t="s">
        <v>388</v>
      </c>
      <c r="E3432" s="56">
        <v>12801</v>
      </c>
      <c r="F3432" s="58">
        <v>0</v>
      </c>
    </row>
    <row r="3433" spans="1:6" x14ac:dyDescent="0.25">
      <c r="C3433" s="53" t="s">
        <v>418</v>
      </c>
      <c r="D3433" s="55" t="s">
        <v>419</v>
      </c>
      <c r="E3433" s="56">
        <v>128007</v>
      </c>
      <c r="F3433" s="58">
        <v>0</v>
      </c>
    </row>
    <row r="3434" spans="1:6" x14ac:dyDescent="0.25">
      <c r="C3434" s="53" t="s">
        <v>625</v>
      </c>
      <c r="D3434" s="55" t="s">
        <v>626</v>
      </c>
      <c r="E3434" s="56">
        <v>0</v>
      </c>
      <c r="F3434" s="58">
        <v>140808</v>
      </c>
    </row>
    <row r="3435" spans="1:6" x14ac:dyDescent="0.25">
      <c r="A3435" s="85">
        <v>43161</v>
      </c>
      <c r="B3435" s="53" t="s">
        <v>1311</v>
      </c>
      <c r="C3435" s="53" t="s">
        <v>1317</v>
      </c>
    </row>
    <row r="3436" spans="1:6" x14ac:dyDescent="0.25">
      <c r="C3436" s="53" t="s">
        <v>395</v>
      </c>
      <c r="D3436" s="55" t="s">
        <v>397</v>
      </c>
      <c r="E3436" s="56">
        <v>80700368</v>
      </c>
      <c r="F3436" s="58">
        <v>0</v>
      </c>
    </row>
    <row r="3437" spans="1:6" x14ac:dyDescent="0.25">
      <c r="C3437" s="53" t="s">
        <v>1318</v>
      </c>
      <c r="D3437" s="55" t="s">
        <v>1319</v>
      </c>
      <c r="E3437" s="56">
        <v>163203376</v>
      </c>
      <c r="F3437" s="58">
        <v>0</v>
      </c>
    </row>
    <row r="3438" spans="1:6" x14ac:dyDescent="0.25">
      <c r="C3438" s="53" t="s">
        <v>364</v>
      </c>
      <c r="D3438" s="55" t="s">
        <v>365</v>
      </c>
      <c r="E3438" s="56">
        <v>0</v>
      </c>
      <c r="F3438" s="58">
        <v>243903744</v>
      </c>
    </row>
    <row r="3439" spans="1:6" x14ac:dyDescent="0.25">
      <c r="A3439" s="85">
        <v>43161</v>
      </c>
      <c r="B3439" s="53" t="s">
        <v>1320</v>
      </c>
      <c r="C3439" s="53" t="s">
        <v>1263</v>
      </c>
    </row>
    <row r="3440" spans="1:6" x14ac:dyDescent="0.25">
      <c r="C3440" s="53" t="s">
        <v>408</v>
      </c>
      <c r="D3440" s="55" t="s">
        <v>409</v>
      </c>
      <c r="E3440" s="56">
        <v>5200000000</v>
      </c>
      <c r="F3440" s="58">
        <v>0</v>
      </c>
    </row>
    <row r="3441" spans="1:6" x14ac:dyDescent="0.25">
      <c r="C3441" s="53" t="s">
        <v>364</v>
      </c>
      <c r="D3441" s="55" t="s">
        <v>365</v>
      </c>
      <c r="E3441" s="56">
        <v>0</v>
      </c>
      <c r="F3441" s="58">
        <v>5200000000</v>
      </c>
    </row>
    <row r="3442" spans="1:6" x14ac:dyDescent="0.25">
      <c r="A3442" s="85">
        <v>43161</v>
      </c>
      <c r="B3442" s="53" t="s">
        <v>1314</v>
      </c>
      <c r="C3442" s="53" t="s">
        <v>1321</v>
      </c>
    </row>
    <row r="3443" spans="1:6" x14ac:dyDescent="0.25">
      <c r="C3443" s="53" t="s">
        <v>625</v>
      </c>
      <c r="D3443" s="55" t="s">
        <v>626</v>
      </c>
      <c r="E3443" s="56">
        <v>20000000</v>
      </c>
      <c r="F3443" s="58">
        <v>0</v>
      </c>
    </row>
    <row r="3444" spans="1:6" x14ac:dyDescent="0.25">
      <c r="C3444" s="53" t="s">
        <v>364</v>
      </c>
      <c r="D3444" s="55" t="s">
        <v>365</v>
      </c>
      <c r="E3444" s="56">
        <v>0</v>
      </c>
      <c r="F3444" s="58">
        <v>20000000</v>
      </c>
    </row>
    <row r="3445" spans="1:6" x14ac:dyDescent="0.25">
      <c r="A3445" s="85">
        <v>43161</v>
      </c>
      <c r="B3445" s="53" t="s">
        <v>1322</v>
      </c>
      <c r="C3445" s="53" t="s">
        <v>1323</v>
      </c>
    </row>
    <row r="3446" spans="1:6" x14ac:dyDescent="0.25">
      <c r="C3446" s="53" t="s">
        <v>391</v>
      </c>
      <c r="D3446" s="55" t="s">
        <v>392</v>
      </c>
      <c r="E3446" s="56">
        <v>1100000</v>
      </c>
      <c r="F3446" s="58">
        <v>0</v>
      </c>
    </row>
    <row r="3447" spans="1:6" x14ac:dyDescent="0.25">
      <c r="C3447" s="53" t="s">
        <v>364</v>
      </c>
      <c r="D3447" s="55" t="s">
        <v>365</v>
      </c>
      <c r="E3447" s="56">
        <v>0</v>
      </c>
      <c r="F3447" s="58">
        <v>1100000</v>
      </c>
    </row>
    <row r="3448" spans="1:6" x14ac:dyDescent="0.25">
      <c r="A3448" s="85">
        <v>43161</v>
      </c>
      <c r="B3448" s="53" t="s">
        <v>1324</v>
      </c>
      <c r="C3448" s="53" t="s">
        <v>1325</v>
      </c>
    </row>
    <row r="3449" spans="1:6" x14ac:dyDescent="0.25">
      <c r="C3449" s="53" t="s">
        <v>391</v>
      </c>
      <c r="D3449" s="55" t="s">
        <v>392</v>
      </c>
      <c r="E3449" s="56">
        <v>3524620</v>
      </c>
      <c r="F3449" s="58">
        <v>0</v>
      </c>
    </row>
    <row r="3450" spans="1:6" x14ac:dyDescent="0.25">
      <c r="C3450" s="53" t="s">
        <v>364</v>
      </c>
      <c r="D3450" s="55" t="s">
        <v>365</v>
      </c>
      <c r="E3450" s="56">
        <v>0</v>
      </c>
      <c r="F3450" s="58">
        <v>3524620</v>
      </c>
    </row>
    <row r="3451" spans="1:6" x14ac:dyDescent="0.25">
      <c r="A3451" s="85">
        <v>43161</v>
      </c>
      <c r="B3451" s="53" t="s">
        <v>1326</v>
      </c>
      <c r="C3451" s="53" t="s">
        <v>1327</v>
      </c>
    </row>
    <row r="3452" spans="1:6" x14ac:dyDescent="0.25">
      <c r="C3452" s="53" t="s">
        <v>387</v>
      </c>
      <c r="D3452" s="55" t="s">
        <v>388</v>
      </c>
      <c r="E3452" s="56">
        <v>2402776</v>
      </c>
      <c r="F3452" s="58">
        <v>0</v>
      </c>
    </row>
    <row r="3453" spans="1:6" x14ac:dyDescent="0.25">
      <c r="C3453" s="53" t="s">
        <v>418</v>
      </c>
      <c r="D3453" s="55" t="s">
        <v>419</v>
      </c>
      <c r="E3453" s="56">
        <v>24027764</v>
      </c>
      <c r="F3453" s="58">
        <v>0</v>
      </c>
    </row>
    <row r="3454" spans="1:6" x14ac:dyDescent="0.25">
      <c r="C3454" s="53" t="s">
        <v>364</v>
      </c>
      <c r="D3454" s="55" t="s">
        <v>365</v>
      </c>
      <c r="E3454" s="56">
        <v>0</v>
      </c>
      <c r="F3454" s="58">
        <v>26430540</v>
      </c>
    </row>
    <row r="3455" spans="1:6" x14ac:dyDescent="0.25">
      <c r="A3455" s="85">
        <v>43161</v>
      </c>
      <c r="B3455" s="53" t="s">
        <v>1328</v>
      </c>
      <c r="C3455" s="53" t="s">
        <v>1329</v>
      </c>
    </row>
    <row r="3456" spans="1:6" x14ac:dyDescent="0.25">
      <c r="C3456" s="53" t="s">
        <v>391</v>
      </c>
      <c r="D3456" s="55" t="s">
        <v>392</v>
      </c>
      <c r="E3456" s="56">
        <v>1362240</v>
      </c>
      <c r="F3456" s="58">
        <v>0</v>
      </c>
    </row>
    <row r="3457" spans="1:6" x14ac:dyDescent="0.25">
      <c r="C3457" s="53" t="s">
        <v>364</v>
      </c>
      <c r="D3457" s="55" t="s">
        <v>365</v>
      </c>
      <c r="E3457" s="56">
        <v>0</v>
      </c>
      <c r="F3457" s="58">
        <v>1362240</v>
      </c>
    </row>
    <row r="3458" spans="1:6" x14ac:dyDescent="0.25">
      <c r="A3458" s="85">
        <v>43161</v>
      </c>
      <c r="B3458" s="53" t="s">
        <v>1330</v>
      </c>
      <c r="C3458" s="53" t="s">
        <v>733</v>
      </c>
    </row>
    <row r="3459" spans="1:6" x14ac:dyDescent="0.25">
      <c r="C3459" s="53" t="s">
        <v>549</v>
      </c>
      <c r="D3459" s="55" t="s">
        <v>550</v>
      </c>
      <c r="E3459" s="56">
        <v>3800389063</v>
      </c>
      <c r="F3459" s="58">
        <v>0</v>
      </c>
    </row>
    <row r="3460" spans="1:6" x14ac:dyDescent="0.25">
      <c r="C3460" s="53" t="s">
        <v>500</v>
      </c>
      <c r="D3460" s="55" t="s">
        <v>501</v>
      </c>
      <c r="E3460" s="56">
        <v>0</v>
      </c>
      <c r="F3460" s="58">
        <v>3800389063</v>
      </c>
    </row>
    <row r="3461" spans="1:6" x14ac:dyDescent="0.25">
      <c r="C3461" s="53" t="s">
        <v>408</v>
      </c>
      <c r="D3461" s="55" t="s">
        <v>409</v>
      </c>
      <c r="E3461" s="56">
        <v>3670023105</v>
      </c>
      <c r="F3461" s="58">
        <v>0</v>
      </c>
    </row>
    <row r="3462" spans="1:6" x14ac:dyDescent="0.25">
      <c r="C3462" s="53" t="s">
        <v>551</v>
      </c>
      <c r="D3462" s="55" t="s">
        <v>552</v>
      </c>
      <c r="E3462" s="56">
        <v>0</v>
      </c>
      <c r="F3462" s="58">
        <v>3670023105</v>
      </c>
    </row>
    <row r="3463" spans="1:6" x14ac:dyDescent="0.25">
      <c r="C3463" s="53" t="s">
        <v>408</v>
      </c>
      <c r="D3463" s="55" t="s">
        <v>409</v>
      </c>
      <c r="E3463" s="56">
        <v>367002311</v>
      </c>
      <c r="F3463" s="58">
        <v>0</v>
      </c>
    </row>
    <row r="3464" spans="1:6" x14ac:dyDescent="0.25">
      <c r="C3464" s="53" t="s">
        <v>553</v>
      </c>
      <c r="D3464" s="55" t="s">
        <v>554</v>
      </c>
      <c r="E3464" s="56">
        <v>0</v>
      </c>
      <c r="F3464" s="58">
        <v>367002311</v>
      </c>
    </row>
    <row r="3465" spans="1:6" x14ac:dyDescent="0.25">
      <c r="A3465" s="85">
        <v>43161</v>
      </c>
      <c r="B3465" s="53" t="s">
        <v>1331</v>
      </c>
      <c r="C3465" s="53" t="s">
        <v>731</v>
      </c>
    </row>
    <row r="3466" spans="1:6" x14ac:dyDescent="0.25">
      <c r="C3466" s="53" t="s">
        <v>549</v>
      </c>
      <c r="D3466" s="55" t="s">
        <v>550</v>
      </c>
      <c r="E3466" s="56">
        <v>6702400735</v>
      </c>
      <c r="F3466" s="58">
        <v>0</v>
      </c>
    </row>
    <row r="3467" spans="1:6" x14ac:dyDescent="0.25">
      <c r="C3467" s="53" t="s">
        <v>500</v>
      </c>
      <c r="D3467" s="55" t="s">
        <v>501</v>
      </c>
      <c r="E3467" s="56">
        <v>0</v>
      </c>
      <c r="F3467" s="58">
        <v>6702400735</v>
      </c>
    </row>
    <row r="3468" spans="1:6" x14ac:dyDescent="0.25">
      <c r="C3468" s="53" t="s">
        <v>408</v>
      </c>
      <c r="D3468" s="55" t="s">
        <v>409</v>
      </c>
      <c r="E3468" s="56">
        <v>6743975135</v>
      </c>
      <c r="F3468" s="58">
        <v>0</v>
      </c>
    </row>
    <row r="3469" spans="1:6" x14ac:dyDescent="0.25">
      <c r="C3469" s="53" t="s">
        <v>551</v>
      </c>
      <c r="D3469" s="55" t="s">
        <v>552</v>
      </c>
      <c r="E3469" s="56">
        <v>0</v>
      </c>
      <c r="F3469" s="58">
        <v>6743975135</v>
      </c>
    </row>
    <row r="3470" spans="1:6" x14ac:dyDescent="0.25">
      <c r="C3470" s="53" t="s">
        <v>408</v>
      </c>
      <c r="D3470" s="55" t="s">
        <v>409</v>
      </c>
      <c r="E3470" s="56">
        <v>674397514</v>
      </c>
      <c r="F3470" s="58">
        <v>0</v>
      </c>
    </row>
    <row r="3471" spans="1:6" x14ac:dyDescent="0.25">
      <c r="C3471" s="53" t="s">
        <v>553</v>
      </c>
      <c r="D3471" s="55" t="s">
        <v>554</v>
      </c>
      <c r="E3471" s="56">
        <v>0</v>
      </c>
      <c r="F3471" s="58">
        <v>674397514</v>
      </c>
    </row>
    <row r="3472" spans="1:6" x14ac:dyDescent="0.25">
      <c r="A3472" s="85">
        <v>43161</v>
      </c>
      <c r="B3472" s="53" t="s">
        <v>1246</v>
      </c>
      <c r="C3472" s="53" t="s">
        <v>386</v>
      </c>
    </row>
    <row r="3473" spans="1:6" x14ac:dyDescent="0.25">
      <c r="C3473" s="53" t="s">
        <v>381</v>
      </c>
      <c r="D3473" s="55" t="s">
        <v>382</v>
      </c>
      <c r="E3473" s="56">
        <v>4242273</v>
      </c>
      <c r="F3473" s="58">
        <v>0</v>
      </c>
    </row>
    <row r="3474" spans="1:6" x14ac:dyDescent="0.25">
      <c r="C3474" s="53" t="s">
        <v>387</v>
      </c>
      <c r="D3474" s="55" t="s">
        <v>388</v>
      </c>
      <c r="E3474" s="56">
        <v>411227</v>
      </c>
      <c r="F3474" s="58">
        <v>0</v>
      </c>
    </row>
    <row r="3475" spans="1:6" x14ac:dyDescent="0.25">
      <c r="C3475" s="53" t="s">
        <v>383</v>
      </c>
      <c r="D3475" s="55" t="s">
        <v>384</v>
      </c>
      <c r="E3475" s="56">
        <v>240000</v>
      </c>
      <c r="F3475" s="58">
        <v>4893500</v>
      </c>
    </row>
    <row r="3476" spans="1:6" x14ac:dyDescent="0.25">
      <c r="A3476" s="85">
        <v>43161</v>
      </c>
      <c r="B3476" s="53" t="s">
        <v>1248</v>
      </c>
      <c r="C3476" s="53" t="s">
        <v>1332</v>
      </c>
    </row>
    <row r="3477" spans="1:6" x14ac:dyDescent="0.25">
      <c r="C3477" s="53" t="s">
        <v>381</v>
      </c>
      <c r="D3477" s="55" t="s">
        <v>382</v>
      </c>
      <c r="E3477" s="56">
        <v>4864000</v>
      </c>
      <c r="F3477" s="58">
        <v>0</v>
      </c>
    </row>
    <row r="3478" spans="1:6" x14ac:dyDescent="0.25">
      <c r="C3478" s="53" t="s">
        <v>383</v>
      </c>
      <c r="D3478" s="55" t="s">
        <v>384</v>
      </c>
      <c r="E3478" s="56">
        <v>0</v>
      </c>
      <c r="F3478" s="58">
        <v>4864000</v>
      </c>
    </row>
    <row r="3479" spans="1:6" x14ac:dyDescent="0.25">
      <c r="A3479" s="85">
        <v>43161</v>
      </c>
      <c r="B3479" s="53" t="s">
        <v>1301</v>
      </c>
      <c r="C3479" s="53" t="s">
        <v>1333</v>
      </c>
    </row>
    <row r="3480" spans="1:6" x14ac:dyDescent="0.25">
      <c r="C3480" s="53" t="s">
        <v>381</v>
      </c>
      <c r="D3480" s="55" t="s">
        <v>382</v>
      </c>
      <c r="E3480" s="56">
        <v>10540000</v>
      </c>
      <c r="F3480" s="58">
        <v>0</v>
      </c>
    </row>
    <row r="3481" spans="1:6" x14ac:dyDescent="0.25">
      <c r="C3481" s="53" t="s">
        <v>387</v>
      </c>
      <c r="D3481" s="55" t="s">
        <v>388</v>
      </c>
      <c r="E3481" s="56">
        <v>973000</v>
      </c>
      <c r="F3481" s="58">
        <v>0</v>
      </c>
    </row>
    <row r="3482" spans="1:6" x14ac:dyDescent="0.25">
      <c r="C3482" s="53" t="s">
        <v>383</v>
      </c>
      <c r="D3482" s="55" t="s">
        <v>384</v>
      </c>
      <c r="E3482" s="56">
        <v>3360000</v>
      </c>
      <c r="F3482" s="58">
        <v>14873000</v>
      </c>
    </row>
    <row r="3483" spans="1:6" x14ac:dyDescent="0.25">
      <c r="A3483" s="85">
        <v>43161</v>
      </c>
      <c r="B3483" s="53" t="s">
        <v>1303</v>
      </c>
      <c r="C3483" s="53" t="s">
        <v>1334</v>
      </c>
    </row>
    <row r="3484" spans="1:6" x14ac:dyDescent="0.25">
      <c r="C3484" s="53" t="s">
        <v>387</v>
      </c>
      <c r="D3484" s="55" t="s">
        <v>388</v>
      </c>
      <c r="E3484" s="56">
        <v>260100</v>
      </c>
      <c r="F3484" s="58">
        <v>0</v>
      </c>
    </row>
    <row r="3485" spans="1:6" x14ac:dyDescent="0.25">
      <c r="C3485" s="53" t="s">
        <v>381</v>
      </c>
      <c r="D3485" s="55" t="s">
        <v>382</v>
      </c>
      <c r="E3485" s="56">
        <v>12440000</v>
      </c>
      <c r="F3485" s="58">
        <v>0</v>
      </c>
    </row>
    <row r="3486" spans="1:6" x14ac:dyDescent="0.25">
      <c r="C3486" s="53" t="s">
        <v>383</v>
      </c>
      <c r="D3486" s="55" t="s">
        <v>384</v>
      </c>
      <c r="E3486" s="56">
        <v>3646000</v>
      </c>
      <c r="F3486" s="58">
        <v>16346100</v>
      </c>
    </row>
    <row r="3487" spans="1:6" x14ac:dyDescent="0.25">
      <c r="A3487" s="85">
        <v>43161</v>
      </c>
      <c r="B3487" s="53" t="s">
        <v>1335</v>
      </c>
      <c r="C3487" s="53" t="s">
        <v>1336</v>
      </c>
    </row>
    <row r="3488" spans="1:6" x14ac:dyDescent="0.25">
      <c r="C3488" s="53" t="s">
        <v>387</v>
      </c>
      <c r="D3488" s="55" t="s">
        <v>388</v>
      </c>
      <c r="E3488" s="56">
        <v>9390000</v>
      </c>
      <c r="F3488" s="58">
        <v>0</v>
      </c>
    </row>
    <row r="3489" spans="1:6" x14ac:dyDescent="0.25">
      <c r="C3489" s="53" t="s">
        <v>381</v>
      </c>
      <c r="D3489" s="55" t="s">
        <v>703</v>
      </c>
      <c r="E3489" s="56">
        <v>93900000</v>
      </c>
      <c r="F3489" s="58">
        <v>0</v>
      </c>
    </row>
    <row r="3490" spans="1:6" x14ac:dyDescent="0.25">
      <c r="C3490" s="53" t="s">
        <v>391</v>
      </c>
      <c r="D3490" s="55" t="s">
        <v>392</v>
      </c>
      <c r="E3490" s="56">
        <v>0</v>
      </c>
      <c r="F3490" s="58">
        <v>103290000</v>
      </c>
    </row>
    <row r="3491" spans="1:6" x14ac:dyDescent="0.25">
      <c r="A3491" s="85">
        <v>43161</v>
      </c>
      <c r="B3491" s="53" t="s">
        <v>1337</v>
      </c>
      <c r="C3491" s="53" t="s">
        <v>1338</v>
      </c>
    </row>
    <row r="3492" spans="1:6" x14ac:dyDescent="0.25">
      <c r="C3492" s="53" t="s">
        <v>387</v>
      </c>
      <c r="D3492" s="55" t="s">
        <v>388</v>
      </c>
      <c r="E3492" s="56">
        <v>825000</v>
      </c>
      <c r="F3492" s="58">
        <v>0</v>
      </c>
    </row>
    <row r="3493" spans="1:6" x14ac:dyDescent="0.25">
      <c r="C3493" s="53" t="s">
        <v>381</v>
      </c>
      <c r="D3493" s="55" t="s">
        <v>382</v>
      </c>
      <c r="E3493" s="56">
        <v>8250000</v>
      </c>
      <c r="F3493" s="58">
        <v>0</v>
      </c>
    </row>
    <row r="3494" spans="1:6" x14ac:dyDescent="0.25">
      <c r="C3494" s="53" t="s">
        <v>391</v>
      </c>
      <c r="D3494" s="55" t="s">
        <v>392</v>
      </c>
      <c r="E3494" s="56">
        <v>0</v>
      </c>
      <c r="F3494" s="58">
        <v>9075000</v>
      </c>
    </row>
    <row r="3495" spans="1:6" x14ac:dyDescent="0.25">
      <c r="A3495" s="85">
        <v>43161</v>
      </c>
      <c r="B3495" s="53" t="s">
        <v>1339</v>
      </c>
      <c r="C3495" s="53" t="s">
        <v>1340</v>
      </c>
    </row>
    <row r="3496" spans="1:6" x14ac:dyDescent="0.25">
      <c r="C3496" s="53" t="s">
        <v>387</v>
      </c>
      <c r="D3496" s="55" t="s">
        <v>388</v>
      </c>
      <c r="E3496" s="56">
        <v>123658</v>
      </c>
      <c r="F3496" s="58">
        <v>0</v>
      </c>
    </row>
    <row r="3497" spans="1:6" x14ac:dyDescent="0.25">
      <c r="C3497" s="53" t="s">
        <v>381</v>
      </c>
      <c r="D3497" s="55" t="s">
        <v>382</v>
      </c>
      <c r="E3497" s="56">
        <v>1236582</v>
      </c>
      <c r="F3497" s="58">
        <v>0</v>
      </c>
    </row>
    <row r="3498" spans="1:6" x14ac:dyDescent="0.25">
      <c r="C3498" s="53" t="s">
        <v>391</v>
      </c>
      <c r="D3498" s="55" t="s">
        <v>392</v>
      </c>
      <c r="E3498" s="56">
        <v>0</v>
      </c>
      <c r="F3498" s="58">
        <v>1360240</v>
      </c>
    </row>
    <row r="3499" spans="1:6" x14ac:dyDescent="0.25">
      <c r="A3499" s="85">
        <v>43161</v>
      </c>
      <c r="B3499" s="53" t="s">
        <v>1341</v>
      </c>
      <c r="C3499" s="53" t="s">
        <v>1342</v>
      </c>
    </row>
    <row r="3500" spans="1:6" x14ac:dyDescent="0.25">
      <c r="C3500" s="53" t="s">
        <v>395</v>
      </c>
      <c r="D3500" s="55" t="s">
        <v>396</v>
      </c>
      <c r="E3500" s="56">
        <v>80700368</v>
      </c>
      <c r="F3500" s="58">
        <v>0</v>
      </c>
    </row>
    <row r="3501" spans="1:6" x14ac:dyDescent="0.25">
      <c r="C3501" s="53" t="s">
        <v>395</v>
      </c>
      <c r="D3501" s="55" t="s">
        <v>397</v>
      </c>
      <c r="E3501" s="56">
        <v>0</v>
      </c>
      <c r="F3501" s="58">
        <v>80700368</v>
      </c>
    </row>
    <row r="3502" spans="1:6" x14ac:dyDescent="0.25">
      <c r="A3502" s="85">
        <v>43162</v>
      </c>
      <c r="B3502" s="53" t="s">
        <v>1343</v>
      </c>
      <c r="C3502" s="53" t="s">
        <v>1344</v>
      </c>
    </row>
    <row r="3503" spans="1:6" x14ac:dyDescent="0.25">
      <c r="C3503" s="53" t="s">
        <v>549</v>
      </c>
      <c r="D3503" s="55" t="s">
        <v>550</v>
      </c>
      <c r="E3503" s="56">
        <v>451825449</v>
      </c>
      <c r="F3503" s="58">
        <v>0</v>
      </c>
    </row>
    <row r="3504" spans="1:6" x14ac:dyDescent="0.25">
      <c r="C3504" s="53" t="s">
        <v>500</v>
      </c>
      <c r="D3504" s="55" t="s">
        <v>501</v>
      </c>
      <c r="E3504" s="56">
        <v>0</v>
      </c>
      <c r="F3504" s="58">
        <v>451825449</v>
      </c>
    </row>
    <row r="3505" spans="1:6" x14ac:dyDescent="0.25">
      <c r="C3505" s="53" t="s">
        <v>408</v>
      </c>
      <c r="D3505" s="55" t="s">
        <v>409</v>
      </c>
      <c r="E3505" s="56">
        <v>407590680</v>
      </c>
      <c r="F3505" s="58">
        <v>0</v>
      </c>
    </row>
    <row r="3506" spans="1:6" x14ac:dyDescent="0.25">
      <c r="C3506" s="53" t="s">
        <v>551</v>
      </c>
      <c r="D3506" s="55" t="s">
        <v>552</v>
      </c>
      <c r="E3506" s="56">
        <v>0</v>
      </c>
      <c r="F3506" s="58">
        <v>407590680</v>
      </c>
    </row>
    <row r="3507" spans="1:6" x14ac:dyDescent="0.25">
      <c r="C3507" s="53" t="s">
        <v>408</v>
      </c>
      <c r="D3507" s="55" t="s">
        <v>409</v>
      </c>
      <c r="E3507" s="56">
        <v>40759068</v>
      </c>
      <c r="F3507" s="58">
        <v>0</v>
      </c>
    </row>
    <row r="3508" spans="1:6" x14ac:dyDescent="0.25">
      <c r="C3508" s="53" t="s">
        <v>553</v>
      </c>
      <c r="D3508" s="55" t="s">
        <v>554</v>
      </c>
      <c r="E3508" s="56">
        <v>0</v>
      </c>
      <c r="F3508" s="58">
        <v>40759068</v>
      </c>
    </row>
    <row r="3509" spans="1:6" x14ac:dyDescent="0.25">
      <c r="A3509" s="85">
        <v>43162</v>
      </c>
      <c r="B3509" s="53" t="s">
        <v>1345</v>
      </c>
      <c r="C3509" s="53" t="s">
        <v>731</v>
      </c>
    </row>
    <row r="3510" spans="1:6" x14ac:dyDescent="0.25">
      <c r="C3510" s="53" t="s">
        <v>549</v>
      </c>
      <c r="D3510" s="55" t="s">
        <v>550</v>
      </c>
      <c r="E3510" s="56">
        <v>11087043283</v>
      </c>
      <c r="F3510" s="58">
        <v>0</v>
      </c>
    </row>
    <row r="3511" spans="1:6" x14ac:dyDescent="0.25">
      <c r="C3511" s="53" t="s">
        <v>500</v>
      </c>
      <c r="D3511" s="55" t="s">
        <v>501</v>
      </c>
      <c r="E3511" s="56">
        <v>0</v>
      </c>
      <c r="F3511" s="58">
        <v>11087043283</v>
      </c>
    </row>
    <row r="3512" spans="1:6" x14ac:dyDescent="0.25">
      <c r="C3512" s="53" t="s">
        <v>408</v>
      </c>
      <c r="D3512" s="55" t="s">
        <v>409</v>
      </c>
      <c r="E3512" s="56">
        <v>10494232552</v>
      </c>
      <c r="F3512" s="58">
        <v>0</v>
      </c>
    </row>
    <row r="3513" spans="1:6" x14ac:dyDescent="0.25">
      <c r="C3513" s="53" t="s">
        <v>551</v>
      </c>
      <c r="D3513" s="55" t="s">
        <v>552</v>
      </c>
      <c r="E3513" s="56">
        <v>0</v>
      </c>
      <c r="F3513" s="58">
        <v>10494232552</v>
      </c>
    </row>
    <row r="3514" spans="1:6" x14ac:dyDescent="0.25">
      <c r="C3514" s="53" t="s">
        <v>408</v>
      </c>
      <c r="D3514" s="55" t="s">
        <v>409</v>
      </c>
      <c r="E3514" s="56">
        <v>1049423255</v>
      </c>
      <c r="F3514" s="58">
        <v>0</v>
      </c>
    </row>
    <row r="3515" spans="1:6" x14ac:dyDescent="0.25">
      <c r="C3515" s="53" t="s">
        <v>553</v>
      </c>
      <c r="D3515" s="55" t="s">
        <v>554</v>
      </c>
      <c r="E3515" s="56">
        <v>0</v>
      </c>
      <c r="F3515" s="58">
        <v>1049423255</v>
      </c>
    </row>
    <row r="3516" spans="1:6" x14ac:dyDescent="0.25">
      <c r="A3516" s="85">
        <v>43162</v>
      </c>
      <c r="B3516" s="53" t="s">
        <v>1346</v>
      </c>
      <c r="C3516" s="53" t="s">
        <v>731</v>
      </c>
    </row>
    <row r="3517" spans="1:6" x14ac:dyDescent="0.25">
      <c r="C3517" s="53" t="s">
        <v>549</v>
      </c>
      <c r="D3517" s="55" t="s">
        <v>550</v>
      </c>
      <c r="E3517" s="56">
        <v>9135243215</v>
      </c>
      <c r="F3517" s="58">
        <v>0</v>
      </c>
    </row>
    <row r="3518" spans="1:6" x14ac:dyDescent="0.25">
      <c r="C3518" s="53" t="s">
        <v>500</v>
      </c>
      <c r="D3518" s="55" t="s">
        <v>501</v>
      </c>
      <c r="E3518" s="56">
        <v>0</v>
      </c>
      <c r="F3518" s="58">
        <v>9135243215</v>
      </c>
    </row>
    <row r="3519" spans="1:6" x14ac:dyDescent="0.25">
      <c r="C3519" s="53" t="s">
        <v>408</v>
      </c>
      <c r="D3519" s="55" t="s">
        <v>409</v>
      </c>
      <c r="E3519" s="56">
        <v>7816135046</v>
      </c>
      <c r="F3519" s="58">
        <v>0</v>
      </c>
    </row>
    <row r="3520" spans="1:6" x14ac:dyDescent="0.25">
      <c r="C3520" s="53" t="s">
        <v>551</v>
      </c>
      <c r="D3520" s="55" t="s">
        <v>552</v>
      </c>
      <c r="E3520" s="56">
        <v>0</v>
      </c>
      <c r="F3520" s="58">
        <v>7816135046</v>
      </c>
    </row>
    <row r="3521" spans="1:6" x14ac:dyDescent="0.25">
      <c r="C3521" s="53" t="s">
        <v>408</v>
      </c>
      <c r="D3521" s="55" t="s">
        <v>409</v>
      </c>
      <c r="E3521" s="56">
        <v>781613505</v>
      </c>
      <c r="F3521" s="58">
        <v>0</v>
      </c>
    </row>
    <row r="3522" spans="1:6" x14ac:dyDescent="0.25">
      <c r="C3522" s="53" t="s">
        <v>553</v>
      </c>
      <c r="D3522" s="55" t="s">
        <v>554</v>
      </c>
      <c r="E3522" s="56">
        <v>0</v>
      </c>
      <c r="F3522" s="58">
        <v>781613505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ow>
    <row r="3524" spans="1:6" x14ac:dyDescent="0.25">
      <c r="C3524" s="53" t="s">
        <v>549</v>
      </c>
      <c r="D3524" s="55" t="s">
        <v>550</v>
      </c>
      <c r="E3524" s="56">
        <v>8759315211</v>
      </c>
      <c r="F3524" s="58">
        <v>0</v>
      </c>
    </row>
    <row r="3525" spans="1:6" x14ac:dyDescent="0.25">
      <c r="C3525" s="53" t="s">
        <v>500</v>
      </c>
      <c r="D3525" s="55" t="s">
        <v>501</v>
      </c>
      <c r="E3525" s="56">
        <v>0</v>
      </c>
      <c r="F3525" s="58">
        <v>8759315211</v>
      </c>
    </row>
    <row r="3526" spans="1:6" x14ac:dyDescent="0.25">
      <c r="C3526" s="53" t="s">
        <v>408</v>
      </c>
      <c r="D3526" s="55" t="s">
        <v>409</v>
      </c>
      <c r="E3526" s="56">
        <v>8699186938</v>
      </c>
      <c r="F3526" s="58">
        <v>0</v>
      </c>
    </row>
    <row r="3527" spans="1:6" x14ac:dyDescent="0.25">
      <c r="C3527" s="53" t="s">
        <v>551</v>
      </c>
      <c r="D3527" s="55" t="s">
        <v>552</v>
      </c>
      <c r="E3527" s="56">
        <v>0</v>
      </c>
      <c r="F3527" s="58">
        <v>8699186938</v>
      </c>
    </row>
    <row r="3528" spans="1:6" x14ac:dyDescent="0.25">
      <c r="C3528" s="53" t="s">
        <v>408</v>
      </c>
      <c r="D3528" s="55" t="s">
        <v>409</v>
      </c>
      <c r="E3528" s="56">
        <v>869918694</v>
      </c>
      <c r="F3528" s="58">
        <v>0</v>
      </c>
    </row>
    <row r="3529" spans="1:6" x14ac:dyDescent="0.25">
      <c r="C3529" s="53" t="s">
        <v>553</v>
      </c>
      <c r="D3529" s="55" t="s">
        <v>554</v>
      </c>
      <c r="E3529" s="56">
        <v>0</v>
      </c>
      <c r="F3529" s="58">
        <v>869918694</v>
      </c>
    </row>
    <row r="3530" spans="1:6" x14ac:dyDescent="0.25">
      <c r="A3530" s="85">
        <v>43163</v>
      </c>
      <c r="B3530" s="53" t="s">
        <v>1307</v>
      </c>
      <c r="C3530" s="53" t="s">
        <v>775</v>
      </c>
    </row>
    <row r="3531" spans="1:6" x14ac:dyDescent="0.25">
      <c r="C3531" s="53" t="s">
        <v>400</v>
      </c>
      <c r="D3531" s="55" t="s">
        <v>401</v>
      </c>
      <c r="E3531" s="56">
        <v>4787000</v>
      </c>
      <c r="F3531" s="58">
        <v>0</v>
      </c>
    </row>
    <row r="3532" spans="1:6" x14ac:dyDescent="0.25">
      <c r="C3532" s="53" t="s">
        <v>383</v>
      </c>
      <c r="D3532" s="55" t="s">
        <v>384</v>
      </c>
      <c r="E3532" s="56">
        <v>0</v>
      </c>
      <c r="F3532" s="58">
        <v>4787000</v>
      </c>
    </row>
    <row r="3533" spans="1:6" x14ac:dyDescent="0.25">
      <c r="A3533" s="85">
        <v>43163</v>
      </c>
      <c r="B3533" s="53" t="s">
        <v>1348</v>
      </c>
      <c r="C3533" s="53" t="s">
        <v>1349</v>
      </c>
    </row>
    <row r="3534" spans="1:6" x14ac:dyDescent="0.25">
      <c r="C3534" s="53" t="s">
        <v>383</v>
      </c>
      <c r="D3534" s="55" t="s">
        <v>384</v>
      </c>
      <c r="E3534" s="56">
        <v>4787000</v>
      </c>
      <c r="F3534" s="58">
        <v>0</v>
      </c>
    </row>
    <row r="3535" spans="1:6" x14ac:dyDescent="0.25">
      <c r="C3535" s="53" t="s">
        <v>400</v>
      </c>
      <c r="D3535" s="55" t="s">
        <v>401</v>
      </c>
      <c r="E3535" s="56">
        <v>0</v>
      </c>
      <c r="F3535" s="58">
        <v>4787000</v>
      </c>
    </row>
    <row r="3536" spans="1:6" x14ac:dyDescent="0.25">
      <c r="A3536" s="85">
        <v>43164</v>
      </c>
      <c r="B3536" s="53" t="s">
        <v>1350</v>
      </c>
      <c r="C3536" s="53" t="s">
        <v>1315</v>
      </c>
    </row>
    <row r="3537" spans="1:6" x14ac:dyDescent="0.25">
      <c r="C3537" s="53" t="s">
        <v>364</v>
      </c>
      <c r="D3537" s="55" t="s">
        <v>365</v>
      </c>
      <c r="E3537" s="56">
        <v>3700000000</v>
      </c>
      <c r="F3537" s="58">
        <v>0</v>
      </c>
    </row>
    <row r="3538" spans="1:6" x14ac:dyDescent="0.25">
      <c r="C3538" s="53" t="s">
        <v>408</v>
      </c>
      <c r="D3538" s="55" t="s">
        <v>409</v>
      </c>
      <c r="E3538" s="56">
        <v>0</v>
      </c>
      <c r="F3538" s="58">
        <v>3700000000</v>
      </c>
    </row>
    <row r="3539" spans="1:6" x14ac:dyDescent="0.25">
      <c r="A3539" s="85">
        <v>43164</v>
      </c>
      <c r="B3539" s="53" t="s">
        <v>1351</v>
      </c>
      <c r="C3539" s="53" t="s">
        <v>878</v>
      </c>
    </row>
    <row r="3540" spans="1:6" x14ac:dyDescent="0.25">
      <c r="C3540" s="53" t="s">
        <v>364</v>
      </c>
      <c r="D3540" s="55" t="s">
        <v>365</v>
      </c>
      <c r="E3540" s="56">
        <v>30000000</v>
      </c>
      <c r="F3540" s="58">
        <v>0</v>
      </c>
    </row>
    <row r="3541" spans="1:6" x14ac:dyDescent="0.25">
      <c r="C3541" s="53" t="s">
        <v>408</v>
      </c>
      <c r="D3541" s="55" t="s">
        <v>409</v>
      </c>
      <c r="E3541" s="56">
        <v>0</v>
      </c>
      <c r="F3541" s="58">
        <v>30000000</v>
      </c>
    </row>
    <row r="3542" spans="1:6" x14ac:dyDescent="0.25">
      <c r="A3542" s="85">
        <v>43164</v>
      </c>
      <c r="B3542" s="53" t="s">
        <v>1352</v>
      </c>
      <c r="C3542" s="53" t="s">
        <v>471</v>
      </c>
    </row>
    <row r="3543" spans="1:6" x14ac:dyDescent="0.25">
      <c r="C3543" s="53" t="s">
        <v>364</v>
      </c>
      <c r="D3543" s="55" t="s">
        <v>365</v>
      </c>
      <c r="E3543" s="56">
        <v>6600000000</v>
      </c>
      <c r="F3543" s="58">
        <v>0</v>
      </c>
    </row>
    <row r="3544" spans="1:6" x14ac:dyDescent="0.25">
      <c r="C3544" s="53" t="s">
        <v>408</v>
      </c>
      <c r="D3544" s="55" t="s">
        <v>409</v>
      </c>
      <c r="E3544" s="56">
        <v>0</v>
      </c>
      <c r="F3544" s="58">
        <v>6600000000</v>
      </c>
    </row>
    <row r="3545" spans="1:6" x14ac:dyDescent="0.25">
      <c r="A3545" s="85">
        <v>43164</v>
      </c>
      <c r="B3545" s="53" t="s">
        <v>1353</v>
      </c>
      <c r="C3545" s="53" t="s">
        <v>526</v>
      </c>
    </row>
    <row r="3546" spans="1:6" x14ac:dyDescent="0.25">
      <c r="C3546" s="53" t="s">
        <v>364</v>
      </c>
      <c r="D3546" s="55" t="s">
        <v>365</v>
      </c>
      <c r="E3546" s="56">
        <v>42530196</v>
      </c>
      <c r="F3546" s="58">
        <v>0</v>
      </c>
    </row>
    <row r="3547" spans="1:6" x14ac:dyDescent="0.25">
      <c r="C3547" s="53" t="s">
        <v>408</v>
      </c>
      <c r="D3547" s="55" t="s">
        <v>409</v>
      </c>
      <c r="E3547" s="56">
        <v>0</v>
      </c>
      <c r="F3547" s="58">
        <v>42530196</v>
      </c>
    </row>
    <row r="3548" spans="1:6" x14ac:dyDescent="0.25">
      <c r="A3548" s="85">
        <v>43164</v>
      </c>
      <c r="B3548" s="53" t="s">
        <v>1354</v>
      </c>
      <c r="C3548" s="53" t="s">
        <v>632</v>
      </c>
    </row>
    <row r="3549" spans="1:6" x14ac:dyDescent="0.25">
      <c r="C3549" s="53" t="s">
        <v>364</v>
      </c>
      <c r="D3549" s="55" t="s">
        <v>365</v>
      </c>
      <c r="E3549" s="56">
        <v>7270000000</v>
      </c>
      <c r="F3549" s="58">
        <v>0</v>
      </c>
    </row>
    <row r="3550" spans="1:6" x14ac:dyDescent="0.25">
      <c r="C3550" s="53" t="s">
        <v>408</v>
      </c>
      <c r="D3550" s="55" t="s">
        <v>409</v>
      </c>
      <c r="E3550" s="56">
        <v>0</v>
      </c>
      <c r="F3550" s="58">
        <v>7270000000</v>
      </c>
    </row>
    <row r="3551" spans="1:6" x14ac:dyDescent="0.25">
      <c r="A3551" s="85">
        <v>43164</v>
      </c>
      <c r="B3551" s="53" t="s">
        <v>1355</v>
      </c>
      <c r="C3551" s="53" t="s">
        <v>1356</v>
      </c>
    </row>
    <row r="3552" spans="1:6" x14ac:dyDescent="0.25">
      <c r="C3552" s="53" t="s">
        <v>364</v>
      </c>
      <c r="D3552" s="55" t="s">
        <v>365</v>
      </c>
      <c r="E3552" s="56">
        <v>1288889274</v>
      </c>
      <c r="F3552" s="58">
        <v>0</v>
      </c>
    </row>
    <row r="3553" spans="1:6" x14ac:dyDescent="0.25">
      <c r="C3553" s="53" t="s">
        <v>408</v>
      </c>
      <c r="D3553" s="55" t="s">
        <v>409</v>
      </c>
      <c r="E3553" s="56">
        <v>0</v>
      </c>
      <c r="F3553" s="58">
        <v>1288889274</v>
      </c>
    </row>
    <row r="3554" spans="1:6" x14ac:dyDescent="0.25">
      <c r="A3554" s="85">
        <v>43164</v>
      </c>
      <c r="B3554" s="53" t="s">
        <v>1357</v>
      </c>
      <c r="C3554" s="53" t="s">
        <v>1358</v>
      </c>
    </row>
    <row r="3555" spans="1:6" x14ac:dyDescent="0.25">
      <c r="C3555" s="53" t="s">
        <v>364</v>
      </c>
      <c r="D3555" s="55" t="s">
        <v>365</v>
      </c>
      <c r="E3555" s="56">
        <v>101122560</v>
      </c>
      <c r="F3555" s="58">
        <v>0</v>
      </c>
    </row>
    <row r="3556" spans="1:6" x14ac:dyDescent="0.25">
      <c r="C3556" s="53" t="s">
        <v>408</v>
      </c>
      <c r="D3556" s="55" t="s">
        <v>409</v>
      </c>
      <c r="E3556" s="56">
        <v>0</v>
      </c>
      <c r="F3556" s="58">
        <v>101122560</v>
      </c>
    </row>
    <row r="3557" spans="1:6" x14ac:dyDescent="0.25">
      <c r="A3557" s="85">
        <v>43164</v>
      </c>
      <c r="B3557" s="53" t="s">
        <v>1359</v>
      </c>
      <c r="C3557" s="53" t="s">
        <v>1360</v>
      </c>
    </row>
    <row r="3558" spans="1:6" x14ac:dyDescent="0.25">
      <c r="C3558" s="53" t="s">
        <v>364</v>
      </c>
      <c r="D3558" s="55" t="s">
        <v>365</v>
      </c>
      <c r="E3558" s="56">
        <v>4580000000</v>
      </c>
      <c r="F3558" s="58">
        <v>0</v>
      </c>
    </row>
  </sheetData>
  <mergeCells count="2">
    <mergeCell ref="A2:E2"/>
    <mergeCell ref="A3:E3"/>
  </mergeCells>
  <pageMargins left="0.16" right="0.23" top="0.4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9"/>
  <sheetViews>
    <sheetView zoomScale="85" zoomScaleNormal="85" workbookViewId="0">
      <pane xSplit="2" ySplit="5" topLeftCell="C21" activePane="bottomRight" state="frozen"/>
      <selection pane="topRight" activeCell="C1" sqref="C1"/>
      <selection pane="bottomLeft" activeCell="A6" sqref="A6"/>
      <selection pane="bottomRight" activeCell="G23" sqref="G23"/>
    </sheetView>
  </sheetViews>
  <sheetFormatPr defaultRowHeight="15.75" x14ac:dyDescent="0.25"/>
  <cols>
    <col min="1" max="1" width="32.7109375" style="107" customWidth="1"/>
    <col min="2" max="2" width="10.28515625" style="89" customWidth="1"/>
    <col min="3" max="3" width="6.42578125" style="89" customWidth="1"/>
    <col min="4" max="4" width="21.140625" style="90" customWidth="1"/>
    <col min="5" max="5" width="22.5703125" style="90" customWidth="1"/>
    <col min="6" max="6" width="22" style="66" customWidth="1"/>
    <col min="7" max="7" width="22.7109375" style="66" customWidth="1"/>
    <col min="8" max="8" width="15.140625" style="91" customWidth="1"/>
    <col min="9" max="9" width="20" style="91" bestFit="1" customWidth="1"/>
    <col min="10" max="16384" width="9.140625" style="91"/>
  </cols>
  <sheetData>
    <row r="1" spans="1:7" ht="25.7" customHeight="1" x14ac:dyDescent="0.25">
      <c r="A1" s="120" t="s">
        <v>0</v>
      </c>
      <c r="B1" s="120"/>
      <c r="G1" s="67" t="s">
        <v>237</v>
      </c>
    </row>
    <row r="2" spans="1:7" ht="25.7" customHeight="1" x14ac:dyDescent="0.25">
      <c r="A2" s="118" t="s">
        <v>238</v>
      </c>
      <c r="B2" s="118"/>
      <c r="C2" s="118"/>
      <c r="D2" s="118"/>
      <c r="E2" s="118"/>
      <c r="F2" s="118"/>
      <c r="G2" s="118"/>
    </row>
    <row r="3" spans="1:7" ht="25.7" customHeight="1" x14ac:dyDescent="0.25">
      <c r="A3" s="119"/>
      <c r="B3" s="119"/>
      <c r="C3" s="119"/>
      <c r="D3" s="119"/>
      <c r="E3" s="119"/>
      <c r="F3" s="119"/>
      <c r="G3" s="119"/>
    </row>
    <row r="5" spans="1:7" ht="50.25" customHeight="1" x14ac:dyDescent="0.25">
      <c r="A5" s="92" t="s">
        <v>3</v>
      </c>
      <c r="B5" s="71" t="s">
        <v>4</v>
      </c>
      <c r="C5" s="71" t="s">
        <v>5</v>
      </c>
      <c r="D5" s="71" t="s">
        <v>239</v>
      </c>
      <c r="E5" s="71" t="s">
        <v>240</v>
      </c>
      <c r="F5" s="72" t="s">
        <v>241</v>
      </c>
      <c r="G5" s="72" t="s">
        <v>242</v>
      </c>
    </row>
    <row r="6" spans="1:7" ht="38.450000000000003" customHeight="1" x14ac:dyDescent="0.25">
      <c r="A6" s="93" t="s">
        <v>243</v>
      </c>
      <c r="B6" s="94" t="s">
        <v>244</v>
      </c>
      <c r="C6" s="95">
        <v>19</v>
      </c>
      <c r="D6" s="96">
        <v>443124715710</v>
      </c>
      <c r="E6" s="96">
        <v>305017859178</v>
      </c>
      <c r="F6" s="97">
        <v>1500259471380</v>
      </c>
      <c r="G6" s="98">
        <v>1027412722124</v>
      </c>
    </row>
    <row r="7" spans="1:7" ht="38.450000000000003" customHeight="1" x14ac:dyDescent="0.25">
      <c r="A7" s="93" t="s">
        <v>245</v>
      </c>
      <c r="B7" s="94" t="s">
        <v>246</v>
      </c>
      <c r="C7" s="94">
        <v>20</v>
      </c>
      <c r="D7" s="64">
        <v>0</v>
      </c>
      <c r="E7" s="64"/>
      <c r="F7" s="99">
        <v>2874506</v>
      </c>
      <c r="G7" s="99">
        <v>2346535058</v>
      </c>
    </row>
    <row r="8" spans="1:7" s="102" customFormat="1" ht="49.5" customHeight="1" x14ac:dyDescent="0.25">
      <c r="A8" s="100" t="s">
        <v>247</v>
      </c>
      <c r="B8" s="95" t="s">
        <v>248</v>
      </c>
      <c r="C8" s="95"/>
      <c r="D8" s="101">
        <f>D6-D7</f>
        <v>443124715710</v>
      </c>
      <c r="E8" s="101">
        <f>E6-E7</f>
        <v>305017859178</v>
      </c>
      <c r="F8" s="68">
        <f>F6-F7</f>
        <v>1500256596874</v>
      </c>
      <c r="G8" s="68">
        <f>G6-G7</f>
        <v>1025066187066</v>
      </c>
    </row>
    <row r="9" spans="1:7" s="102" customFormat="1" ht="38.450000000000003" customHeight="1" x14ac:dyDescent="0.25">
      <c r="A9" s="100" t="s">
        <v>249</v>
      </c>
      <c r="B9" s="95" t="s">
        <v>250</v>
      </c>
      <c r="C9" s="95">
        <v>21</v>
      </c>
      <c r="D9" s="96">
        <v>445643943790</v>
      </c>
      <c r="E9" s="96">
        <v>293537281888</v>
      </c>
      <c r="F9" s="98">
        <v>1459020770068</v>
      </c>
      <c r="G9" s="98">
        <v>979246538296</v>
      </c>
    </row>
    <row r="10" spans="1:7" s="102" customFormat="1" ht="38.450000000000003" customHeight="1" x14ac:dyDescent="0.25">
      <c r="A10" s="100" t="s">
        <v>251</v>
      </c>
      <c r="B10" s="95" t="s">
        <v>252</v>
      </c>
      <c r="C10" s="95"/>
      <c r="D10" s="101">
        <f>D8-D9</f>
        <v>-2519228080</v>
      </c>
      <c r="E10" s="101">
        <f>E8-E9</f>
        <v>11480577290</v>
      </c>
      <c r="F10" s="68">
        <f>F8-F9</f>
        <v>41235826806</v>
      </c>
      <c r="G10" s="68">
        <f>G8-G9</f>
        <v>45819648770</v>
      </c>
    </row>
    <row r="11" spans="1:7" ht="38.450000000000003" customHeight="1" x14ac:dyDescent="0.25">
      <c r="A11" s="93" t="s">
        <v>253</v>
      </c>
      <c r="B11" s="94" t="s">
        <v>254</v>
      </c>
      <c r="C11" s="94">
        <v>22</v>
      </c>
      <c r="D11" s="103">
        <v>1062545124</v>
      </c>
      <c r="E11" s="103">
        <v>2260644468</v>
      </c>
      <c r="F11" s="99">
        <v>10181989215</v>
      </c>
      <c r="G11" s="99">
        <v>9450007212</v>
      </c>
    </row>
    <row r="12" spans="1:7" ht="38.450000000000003" customHeight="1" x14ac:dyDescent="0.25">
      <c r="A12" s="93" t="s">
        <v>255</v>
      </c>
      <c r="B12" s="94" t="s">
        <v>256</v>
      </c>
      <c r="C12" s="94">
        <v>23</v>
      </c>
      <c r="D12" s="103">
        <v>4744076739</v>
      </c>
      <c r="E12" s="103">
        <v>5334245091</v>
      </c>
      <c r="F12" s="99">
        <v>16764637880</v>
      </c>
      <c r="G12" s="99">
        <v>19242285863</v>
      </c>
    </row>
    <row r="13" spans="1:7" ht="38.450000000000003" customHeight="1" x14ac:dyDescent="0.25">
      <c r="A13" s="93" t="s">
        <v>257</v>
      </c>
      <c r="B13" s="94" t="s">
        <v>258</v>
      </c>
      <c r="C13" s="38"/>
      <c r="D13" s="103">
        <v>4743254546</v>
      </c>
      <c r="E13" s="104">
        <v>4324427373</v>
      </c>
      <c r="F13" s="99">
        <v>15661554304</v>
      </c>
      <c r="G13" s="99">
        <v>18027252792</v>
      </c>
    </row>
    <row r="14" spans="1:7" ht="38.450000000000003" customHeight="1" x14ac:dyDescent="0.25">
      <c r="A14" s="93" t="s">
        <v>259</v>
      </c>
      <c r="B14" s="94" t="s">
        <v>260</v>
      </c>
      <c r="C14" s="94"/>
      <c r="D14" s="64"/>
      <c r="E14" s="64"/>
      <c r="F14" s="69"/>
      <c r="G14" s="69"/>
    </row>
    <row r="15" spans="1:7" ht="38.450000000000003" customHeight="1" x14ac:dyDescent="0.25">
      <c r="A15" s="93" t="s">
        <v>261</v>
      </c>
      <c r="B15" s="94" t="s">
        <v>262</v>
      </c>
      <c r="C15" s="94"/>
      <c r="D15" s="103">
        <v>2209733949</v>
      </c>
      <c r="E15" s="103">
        <v>95454546</v>
      </c>
      <c r="F15" s="99">
        <v>3586211410</v>
      </c>
      <c r="G15" s="99">
        <v>965299640</v>
      </c>
    </row>
    <row r="16" spans="1:7" ht="38.450000000000003" customHeight="1" x14ac:dyDescent="0.25">
      <c r="A16" s="93" t="s">
        <v>263</v>
      </c>
      <c r="B16" s="94" t="s">
        <v>264</v>
      </c>
      <c r="C16" s="94"/>
      <c r="D16" s="103">
        <v>3050984294</v>
      </c>
      <c r="E16" s="103">
        <v>3762879227</v>
      </c>
      <c r="F16" s="99">
        <v>13501613471</v>
      </c>
      <c r="G16" s="99">
        <v>10578276264</v>
      </c>
    </row>
    <row r="17" spans="1:9" s="102" customFormat="1" ht="55.5" customHeight="1" x14ac:dyDescent="0.25">
      <c r="A17" s="100" t="s">
        <v>265</v>
      </c>
      <c r="B17" s="95" t="s">
        <v>266</v>
      </c>
      <c r="C17" s="95"/>
      <c r="D17" s="101">
        <f>D10+D11-D12-D15-D16</f>
        <v>-11461477938</v>
      </c>
      <c r="E17" s="101">
        <f t="shared" ref="E17:G17" si="0">E10+E11-E12-E15-E16</f>
        <v>4548642894</v>
      </c>
      <c r="F17" s="68">
        <f t="shared" si="0"/>
        <v>17565353260</v>
      </c>
      <c r="G17" s="68">
        <f t="shared" si="0"/>
        <v>24483794215</v>
      </c>
    </row>
    <row r="18" spans="1:9" ht="38.450000000000003" customHeight="1" x14ac:dyDescent="0.25">
      <c r="A18" s="93" t="s">
        <v>267</v>
      </c>
      <c r="B18" s="94" t="s">
        <v>268</v>
      </c>
      <c r="C18" s="94">
        <v>24</v>
      </c>
      <c r="D18" s="103">
        <v>31025055</v>
      </c>
      <c r="E18" s="103">
        <v>1011824</v>
      </c>
      <c r="F18" s="99">
        <v>258080515</v>
      </c>
      <c r="G18" s="99">
        <v>709781520</v>
      </c>
    </row>
    <row r="19" spans="1:9" ht="38.450000000000003" customHeight="1" x14ac:dyDescent="0.25">
      <c r="A19" s="93" t="s">
        <v>269</v>
      </c>
      <c r="B19" s="94" t="s">
        <v>270</v>
      </c>
      <c r="C19" s="94">
        <v>25</v>
      </c>
      <c r="D19" s="103">
        <v>24701927</v>
      </c>
      <c r="E19" s="103">
        <v>1564673</v>
      </c>
      <c r="F19" s="99">
        <v>408232345</v>
      </c>
      <c r="G19" s="99">
        <v>1978484020</v>
      </c>
    </row>
    <row r="20" spans="1:9" s="102" customFormat="1" ht="38.450000000000003" customHeight="1" x14ac:dyDescent="0.25">
      <c r="A20" s="100" t="s">
        <v>271</v>
      </c>
      <c r="B20" s="95" t="s">
        <v>272</v>
      </c>
      <c r="C20" s="95"/>
      <c r="D20" s="101">
        <f>D18-D19</f>
        <v>6323128</v>
      </c>
      <c r="E20" s="101">
        <f>E18-E19</f>
        <v>-552849</v>
      </c>
      <c r="F20" s="68">
        <f>F18-F19</f>
        <v>-150151830</v>
      </c>
      <c r="G20" s="68">
        <f>G18-G19</f>
        <v>-1268702500</v>
      </c>
    </row>
    <row r="21" spans="1:9" s="102" customFormat="1" ht="38.450000000000003" customHeight="1" x14ac:dyDescent="0.25">
      <c r="A21" s="100" t="s">
        <v>273</v>
      </c>
      <c r="B21" s="95" t="s">
        <v>274</v>
      </c>
      <c r="C21" s="95"/>
      <c r="D21" s="101">
        <f>D17+D20</f>
        <v>-11455154810</v>
      </c>
      <c r="E21" s="105">
        <f>E17+E20</f>
        <v>4548090045</v>
      </c>
      <c r="F21" s="68">
        <f>F17+F20</f>
        <v>17415201430</v>
      </c>
      <c r="G21" s="68">
        <f>G17+G20</f>
        <v>23215091715</v>
      </c>
    </row>
    <row r="22" spans="1:9" ht="38.450000000000003" customHeight="1" x14ac:dyDescent="0.25">
      <c r="A22" s="93" t="s">
        <v>275</v>
      </c>
      <c r="B22" s="94" t="s">
        <v>276</v>
      </c>
      <c r="C22" s="94">
        <v>26</v>
      </c>
      <c r="D22" s="103"/>
      <c r="E22" s="64">
        <v>909618009</v>
      </c>
      <c r="F22" s="99">
        <v>5791665227</v>
      </c>
      <c r="G22" s="99">
        <v>5095833385</v>
      </c>
      <c r="I22" s="106"/>
    </row>
    <row r="23" spans="1:9" ht="38.450000000000003" customHeight="1" x14ac:dyDescent="0.25">
      <c r="A23" s="93" t="s">
        <v>277</v>
      </c>
      <c r="B23" s="94" t="s">
        <v>278</v>
      </c>
      <c r="C23" s="94"/>
      <c r="D23" s="64"/>
      <c r="E23" s="64"/>
      <c r="F23" s="69"/>
      <c r="G23" s="69"/>
      <c r="I23" s="111"/>
    </row>
    <row r="24" spans="1:9" s="102" customFormat="1" ht="38.450000000000003" customHeight="1" x14ac:dyDescent="0.25">
      <c r="A24" s="100" t="s">
        <v>279</v>
      </c>
      <c r="B24" s="95" t="s">
        <v>280</v>
      </c>
      <c r="C24" s="95"/>
      <c r="D24" s="101">
        <f>D21-D22-D23</f>
        <v>-11455154810</v>
      </c>
      <c r="E24" s="105">
        <f>E21-E22-E23</f>
        <v>3638472036</v>
      </c>
      <c r="F24" s="68">
        <f>F21-F22-F23</f>
        <v>11623536203</v>
      </c>
      <c r="G24" s="68">
        <f>G21-G22-G23</f>
        <v>18119258330</v>
      </c>
      <c r="I24" s="116"/>
    </row>
    <row r="25" spans="1:9" ht="38.450000000000003" customHeight="1" x14ac:dyDescent="0.25">
      <c r="A25" s="93" t="s">
        <v>281</v>
      </c>
      <c r="B25" s="94" t="s">
        <v>282</v>
      </c>
      <c r="C25" s="94"/>
      <c r="D25" s="64"/>
      <c r="E25" s="64"/>
      <c r="F25" s="69"/>
      <c r="G25" s="69"/>
    </row>
    <row r="26" spans="1:9" ht="38.450000000000003" customHeight="1" x14ac:dyDescent="0.25">
      <c r="A26" s="93" t="s">
        <v>283</v>
      </c>
      <c r="B26" s="94" t="s">
        <v>284</v>
      </c>
      <c r="C26" s="94"/>
      <c r="D26" s="64"/>
      <c r="E26" s="64"/>
      <c r="F26" s="69"/>
      <c r="G26" s="69"/>
    </row>
    <row r="27" spans="1:9" ht="38.450000000000003" customHeight="1" x14ac:dyDescent="0.25">
      <c r="A27" s="93" t="s">
        <v>285</v>
      </c>
      <c r="B27" s="94" t="s">
        <v>286</v>
      </c>
      <c r="C27" s="94"/>
      <c r="D27" s="64"/>
      <c r="E27" s="64"/>
      <c r="F27" s="69"/>
      <c r="G27" s="69"/>
    </row>
    <row r="28" spans="1:9" ht="38.450000000000003" customHeight="1" x14ac:dyDescent="0.25">
      <c r="A28" s="93" t="s">
        <v>287</v>
      </c>
      <c r="B28" s="94" t="s">
        <v>288</v>
      </c>
      <c r="C28" s="94"/>
      <c r="D28" s="64"/>
      <c r="E28" s="64"/>
      <c r="F28" s="69"/>
      <c r="G28" s="69"/>
    </row>
    <row r="1305" spans="3:6" x14ac:dyDescent="0.25">
      <c r="E1305" s="108">
        <v>409050</v>
      </c>
      <c r="F1305" s="70">
        <v>0</v>
      </c>
    </row>
    <row r="1306" spans="3:6" x14ac:dyDescent="0.25">
      <c r="C1306" s="109" t="s">
        <v>362</v>
      </c>
    </row>
    <row r="1307" spans="3:6" x14ac:dyDescent="0.25">
      <c r="C1307" s="109" t="s">
        <v>363</v>
      </c>
    </row>
    <row r="1308" spans="3:6" x14ac:dyDescent="0.25">
      <c r="C1308" s="109" t="s">
        <v>364</v>
      </c>
      <c r="D1308" s="110" t="s">
        <v>365</v>
      </c>
      <c r="E1308" s="108">
        <v>5785234000</v>
      </c>
      <c r="F1308" s="70">
        <v>0</v>
      </c>
    </row>
    <row r="1309" spans="3:6" x14ac:dyDescent="0.25">
      <c r="C1309" s="109" t="s">
        <v>366</v>
      </c>
      <c r="D1309" s="110" t="s">
        <v>367</v>
      </c>
      <c r="E1309" s="108">
        <v>6285203</v>
      </c>
      <c r="F1309" s="70">
        <v>0</v>
      </c>
    </row>
  </sheetData>
  <mergeCells count="3">
    <mergeCell ref="A2:G2"/>
    <mergeCell ref="A3:G3"/>
    <mergeCell ref="A1:B1"/>
  </mergeCells>
  <pageMargins left="0.16" right="0.16" top="0.39" bottom="0.22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4" zoomScale="85" zoomScaleNormal="85" workbookViewId="0">
      <selection activeCell="E6" sqref="E6"/>
    </sheetView>
  </sheetViews>
  <sheetFormatPr defaultRowHeight="15" x14ac:dyDescent="0.25"/>
  <cols>
    <col min="1" max="1" width="31.5703125" customWidth="1"/>
    <col min="2" max="5" width="20" customWidth="1"/>
  </cols>
  <sheetData>
    <row r="1" spans="1:5" ht="25.7" customHeight="1" x14ac:dyDescent="0.25">
      <c r="A1" s="1" t="s">
        <v>0</v>
      </c>
      <c r="E1" s="1" t="s">
        <v>289</v>
      </c>
    </row>
    <row r="2" spans="1:5" ht="25.7" customHeight="1" x14ac:dyDescent="0.25">
      <c r="A2" s="118" t="s">
        <v>290</v>
      </c>
      <c r="B2" s="118"/>
      <c r="C2" s="118"/>
      <c r="D2" s="118"/>
      <c r="E2" s="118"/>
    </row>
    <row r="3" spans="1:5" ht="25.7" customHeight="1" x14ac:dyDescent="0.25">
      <c r="A3" s="118"/>
      <c r="B3" s="118"/>
      <c r="C3" s="118"/>
      <c r="D3" s="118"/>
      <c r="E3" s="118"/>
    </row>
    <row r="5" spans="1:5" ht="49.5" customHeight="1" x14ac:dyDescent="0.25">
      <c r="A5" s="3" t="s">
        <v>3</v>
      </c>
      <c r="B5" s="2" t="s">
        <v>4</v>
      </c>
      <c r="C5" s="2" t="s">
        <v>5</v>
      </c>
      <c r="D5" s="2" t="s">
        <v>291</v>
      </c>
      <c r="E5" s="2" t="s">
        <v>292</v>
      </c>
    </row>
    <row r="6" spans="1:5" ht="38.450000000000003" customHeight="1" x14ac:dyDescent="0.25">
      <c r="A6" s="4" t="s">
        <v>293</v>
      </c>
      <c r="B6" s="5" t="s">
        <v>294</v>
      </c>
      <c r="C6" s="5" t="s">
        <v>294</v>
      </c>
      <c r="D6" s="5" t="s">
        <v>294</v>
      </c>
      <c r="E6" s="5"/>
    </row>
    <row r="7" spans="1:5" ht="38.450000000000003" customHeight="1" x14ac:dyDescent="0.25">
      <c r="A7" s="4" t="s">
        <v>295</v>
      </c>
      <c r="B7" s="5" t="s">
        <v>244</v>
      </c>
      <c r="C7" s="5"/>
      <c r="D7" s="6"/>
      <c r="E7" s="6"/>
    </row>
    <row r="8" spans="1:5" ht="38.450000000000003" customHeight="1" x14ac:dyDescent="0.25">
      <c r="A8" s="4" t="s">
        <v>296</v>
      </c>
      <c r="B8" s="5" t="s">
        <v>246</v>
      </c>
      <c r="C8" s="5"/>
      <c r="D8" s="6"/>
      <c r="E8" s="6"/>
    </row>
    <row r="9" spans="1:5" ht="38.450000000000003" customHeight="1" x14ac:dyDescent="0.25">
      <c r="A9" s="4" t="s">
        <v>297</v>
      </c>
      <c r="B9" s="5" t="s">
        <v>298</v>
      </c>
      <c r="C9" s="5"/>
      <c r="D9" s="6"/>
      <c r="E9" s="6"/>
    </row>
    <row r="10" spans="1:5" ht="38.450000000000003" customHeight="1" x14ac:dyDescent="0.25">
      <c r="A10" s="4" t="s">
        <v>299</v>
      </c>
      <c r="B10" s="5" t="s">
        <v>300</v>
      </c>
      <c r="C10" s="5"/>
      <c r="D10" s="6"/>
      <c r="E10" s="6"/>
    </row>
    <row r="11" spans="1:5" ht="38.450000000000003" customHeight="1" x14ac:dyDescent="0.25">
      <c r="A11" s="4" t="s">
        <v>301</v>
      </c>
      <c r="B11" s="5" t="s">
        <v>302</v>
      </c>
      <c r="C11" s="5"/>
      <c r="D11" s="6"/>
      <c r="E11" s="6"/>
    </row>
    <row r="12" spans="1:5" ht="38.450000000000003" customHeight="1" x14ac:dyDescent="0.25">
      <c r="A12" s="4" t="s">
        <v>303</v>
      </c>
      <c r="B12" s="5" t="s">
        <v>304</v>
      </c>
      <c r="C12" s="5"/>
      <c r="D12" s="6"/>
      <c r="E12" s="6"/>
    </row>
    <row r="13" spans="1:5" ht="38.450000000000003" customHeight="1" x14ac:dyDescent="0.25">
      <c r="A13" s="4" t="s">
        <v>305</v>
      </c>
      <c r="B13" s="5" t="s">
        <v>306</v>
      </c>
      <c r="C13" s="5"/>
      <c r="D13" s="6"/>
      <c r="E13" s="6"/>
    </row>
    <row r="14" spans="1:5" ht="38.450000000000003" customHeight="1" x14ac:dyDescent="0.25">
      <c r="A14" s="4" t="s">
        <v>307</v>
      </c>
      <c r="B14" s="5" t="s">
        <v>252</v>
      </c>
      <c r="C14" s="5"/>
      <c r="D14">
        <f>D7+D8+D9+D10+D11+D12+D13</f>
        <v>0</v>
      </c>
      <c r="E14" s="5"/>
    </row>
    <row r="15" spans="1:5" ht="38.450000000000003" customHeight="1" x14ac:dyDescent="0.25">
      <c r="A15" s="4" t="s">
        <v>308</v>
      </c>
      <c r="B15" s="5" t="s">
        <v>294</v>
      </c>
      <c r="C15" s="5" t="s">
        <v>294</v>
      </c>
      <c r="D15" s="5" t="s">
        <v>294</v>
      </c>
      <c r="E15" s="5" t="s">
        <v>294</v>
      </c>
    </row>
    <row r="16" spans="1:5" ht="38.450000000000003" customHeight="1" x14ac:dyDescent="0.25">
      <c r="A16" s="4" t="s">
        <v>309</v>
      </c>
      <c r="B16" s="5" t="s">
        <v>254</v>
      </c>
      <c r="C16" s="5"/>
      <c r="D16" s="6"/>
      <c r="E16" s="6"/>
    </row>
    <row r="17" spans="1:5" ht="38.450000000000003" customHeight="1" x14ac:dyDescent="0.25">
      <c r="A17" s="4" t="s">
        <v>310</v>
      </c>
      <c r="B17" s="5" t="s">
        <v>256</v>
      </c>
      <c r="C17" s="5"/>
      <c r="D17" s="6"/>
      <c r="E17" s="6"/>
    </row>
    <row r="18" spans="1:5" ht="38.450000000000003" customHeight="1" x14ac:dyDescent="0.25">
      <c r="A18" s="4" t="s">
        <v>311</v>
      </c>
      <c r="B18" s="5" t="s">
        <v>258</v>
      </c>
      <c r="C18" s="5"/>
      <c r="D18" s="6"/>
      <c r="E18" s="6"/>
    </row>
    <row r="19" spans="1:5" ht="38.450000000000003" customHeight="1" x14ac:dyDescent="0.25">
      <c r="A19" s="4" t="s">
        <v>312</v>
      </c>
      <c r="B19" s="5" t="s">
        <v>260</v>
      </c>
      <c r="C19" s="5"/>
      <c r="D19" s="6"/>
      <c r="E19" s="6"/>
    </row>
    <row r="20" spans="1:5" ht="38.450000000000003" customHeight="1" x14ac:dyDescent="0.25">
      <c r="A20" s="4" t="s">
        <v>313</v>
      </c>
      <c r="B20" s="5" t="s">
        <v>262</v>
      </c>
      <c r="C20" s="5"/>
      <c r="D20" s="6"/>
      <c r="E20" s="6"/>
    </row>
    <row r="21" spans="1:5" ht="38.450000000000003" customHeight="1" x14ac:dyDescent="0.25">
      <c r="A21" s="4" t="s">
        <v>314</v>
      </c>
      <c r="B21" s="5" t="s">
        <v>264</v>
      </c>
      <c r="C21" s="5"/>
      <c r="D21" s="6"/>
      <c r="E21" s="6"/>
    </row>
    <row r="22" spans="1:5" ht="38.450000000000003" customHeight="1" x14ac:dyDescent="0.25">
      <c r="A22" s="4" t="s">
        <v>315</v>
      </c>
      <c r="B22" s="5" t="s">
        <v>316</v>
      </c>
      <c r="C22" s="5"/>
      <c r="D22" s="6"/>
      <c r="E22" s="6"/>
    </row>
    <row r="23" spans="1:5" ht="38.450000000000003" customHeight="1" x14ac:dyDescent="0.25">
      <c r="A23" s="4" t="s">
        <v>317</v>
      </c>
      <c r="B23" s="5" t="s">
        <v>266</v>
      </c>
      <c r="C23" s="5"/>
      <c r="D23">
        <f>D16+D17+D18+D19+D20+D21+D22</f>
        <v>0</v>
      </c>
      <c r="E23" s="5"/>
    </row>
    <row r="24" spans="1:5" ht="38.450000000000003" customHeight="1" x14ac:dyDescent="0.25">
      <c r="A24" s="4" t="s">
        <v>318</v>
      </c>
      <c r="B24" s="5" t="s">
        <v>294</v>
      </c>
      <c r="C24" s="5" t="s">
        <v>294</v>
      </c>
      <c r="D24" s="5" t="s">
        <v>294</v>
      </c>
      <c r="E24" s="5" t="s">
        <v>294</v>
      </c>
    </row>
    <row r="25" spans="1:5" ht="38.450000000000003" customHeight="1" x14ac:dyDescent="0.25">
      <c r="A25" s="4" t="s">
        <v>319</v>
      </c>
      <c r="B25" s="5" t="s">
        <v>268</v>
      </c>
      <c r="C25" s="5"/>
      <c r="D25" s="6"/>
      <c r="E25" s="6"/>
    </row>
    <row r="26" spans="1:5" ht="38.450000000000003" customHeight="1" x14ac:dyDescent="0.25">
      <c r="A26" s="4" t="s">
        <v>320</v>
      </c>
      <c r="B26" s="5" t="s">
        <v>270</v>
      </c>
      <c r="C26" s="5"/>
      <c r="D26" s="6"/>
      <c r="E26" s="6"/>
    </row>
    <row r="27" spans="1:5" ht="38.450000000000003" customHeight="1" x14ac:dyDescent="0.25">
      <c r="A27" s="4" t="s">
        <v>321</v>
      </c>
      <c r="B27" s="5" t="s">
        <v>322</v>
      </c>
      <c r="C27" s="5"/>
      <c r="D27" s="6"/>
      <c r="E27" s="6"/>
    </row>
    <row r="28" spans="1:5" ht="38.450000000000003" customHeight="1" x14ac:dyDescent="0.25">
      <c r="A28" s="4" t="s">
        <v>323</v>
      </c>
      <c r="B28" s="5" t="s">
        <v>324</v>
      </c>
      <c r="C28" s="5"/>
      <c r="D28" s="6"/>
      <c r="E28" s="6"/>
    </row>
    <row r="29" spans="1:5" ht="38.450000000000003" customHeight="1" x14ac:dyDescent="0.25">
      <c r="A29" s="4" t="s">
        <v>325</v>
      </c>
      <c r="B29" s="5" t="s">
        <v>326</v>
      </c>
      <c r="C29" s="5"/>
      <c r="D29" s="6"/>
      <c r="E29" s="6"/>
    </row>
    <row r="30" spans="1:5" ht="38.450000000000003" customHeight="1" x14ac:dyDescent="0.25">
      <c r="A30" s="4" t="s">
        <v>327</v>
      </c>
      <c r="B30" s="5" t="s">
        <v>328</v>
      </c>
      <c r="C30" s="5"/>
      <c r="D30" s="6"/>
      <c r="E30" s="6"/>
    </row>
    <row r="31" spans="1:5" ht="38.450000000000003" customHeight="1" x14ac:dyDescent="0.25">
      <c r="A31" s="4" t="s">
        <v>329</v>
      </c>
      <c r="B31" s="5" t="s">
        <v>272</v>
      </c>
      <c r="C31" s="5"/>
      <c r="D31">
        <f>D25+D26+D27+D28+D29+D30</f>
        <v>0</v>
      </c>
      <c r="E31" s="5"/>
    </row>
    <row r="32" spans="1:5" ht="38.450000000000003" customHeight="1" x14ac:dyDescent="0.25">
      <c r="A32" s="4" t="s">
        <v>330</v>
      </c>
      <c r="B32" s="5" t="s">
        <v>274</v>
      </c>
      <c r="C32" s="5"/>
      <c r="D32">
        <f>D14+D23+D31</f>
        <v>0</v>
      </c>
      <c r="E32">
        <f>E14+E23+E31</f>
        <v>0</v>
      </c>
    </row>
    <row r="33" spans="1:5" ht="38.450000000000003" customHeight="1" x14ac:dyDescent="0.25">
      <c r="A33" s="4" t="s">
        <v>331</v>
      </c>
      <c r="B33" s="5" t="s">
        <v>280</v>
      </c>
      <c r="C33" s="5"/>
      <c r="D33" s="6"/>
      <c r="E33" s="6"/>
    </row>
    <row r="34" spans="1:5" ht="38.450000000000003" customHeight="1" x14ac:dyDescent="0.25">
      <c r="A34" s="4" t="s">
        <v>332</v>
      </c>
      <c r="B34" s="5" t="s">
        <v>282</v>
      </c>
      <c r="C34" s="5"/>
      <c r="D34" s="6"/>
      <c r="E34" s="6"/>
    </row>
    <row r="35" spans="1:5" ht="38.450000000000003" customHeight="1" x14ac:dyDescent="0.25">
      <c r="A35" s="4" t="s">
        <v>333</v>
      </c>
      <c r="B35" s="5" t="s">
        <v>286</v>
      </c>
      <c r="C35" s="5"/>
      <c r="D35">
        <f>D32+D33+D34</f>
        <v>0</v>
      </c>
      <c r="E35">
        <f>E32+E33+E34</f>
        <v>0</v>
      </c>
    </row>
  </sheetData>
  <mergeCells count="2">
    <mergeCell ref="A2:E2"/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10" zoomScale="70" zoomScaleNormal="70" workbookViewId="0">
      <selection activeCell="F44" sqref="F44"/>
    </sheetView>
  </sheetViews>
  <sheetFormatPr defaultRowHeight="15.75" x14ac:dyDescent="0.25"/>
  <cols>
    <col min="1" max="1" width="36.28515625" style="26" customWidth="1"/>
    <col min="2" max="2" width="16.140625" style="26" customWidth="1"/>
    <col min="3" max="3" width="13.28515625" style="26" customWidth="1"/>
    <col min="4" max="4" width="25.28515625" style="27" customWidth="1"/>
    <col min="5" max="5" width="27.140625" style="27" customWidth="1"/>
    <col min="6" max="6" width="26.85546875" style="26" customWidth="1"/>
    <col min="7" max="16384" width="9.140625" style="26"/>
  </cols>
  <sheetData>
    <row r="1" spans="1:5" ht="25.7" customHeight="1" x14ac:dyDescent="0.25">
      <c r="A1" s="10" t="s">
        <v>0</v>
      </c>
      <c r="E1" s="19" t="s">
        <v>334</v>
      </c>
    </row>
    <row r="2" spans="1:5" ht="25.7" customHeight="1" x14ac:dyDescent="0.25">
      <c r="A2" s="117" t="s">
        <v>335</v>
      </c>
      <c r="B2" s="117"/>
      <c r="C2" s="117"/>
      <c r="D2" s="117"/>
      <c r="E2" s="117"/>
    </row>
    <row r="3" spans="1:5" ht="25.7" customHeight="1" x14ac:dyDescent="0.25">
      <c r="A3" s="121"/>
      <c r="B3" s="121"/>
      <c r="C3" s="121"/>
      <c r="D3" s="121"/>
      <c r="E3" s="121"/>
    </row>
    <row r="4" spans="1:5" x14ac:dyDescent="0.25">
      <c r="A4" s="28"/>
      <c r="B4" s="28"/>
      <c r="C4" s="28"/>
      <c r="D4" s="29"/>
      <c r="E4" s="29"/>
    </row>
    <row r="5" spans="1:5" ht="48.75" customHeight="1" x14ac:dyDescent="0.25">
      <c r="A5" s="13" t="s">
        <v>3</v>
      </c>
      <c r="B5" s="11" t="s">
        <v>4</v>
      </c>
      <c r="C5" s="11" t="s">
        <v>5</v>
      </c>
      <c r="D5" s="20" t="s">
        <v>291</v>
      </c>
      <c r="E5" s="20" t="s">
        <v>292</v>
      </c>
    </row>
    <row r="6" spans="1:5" ht="38.450000000000003" customHeight="1" x14ac:dyDescent="0.25">
      <c r="A6" s="14" t="s">
        <v>293</v>
      </c>
      <c r="B6" s="12" t="s">
        <v>294</v>
      </c>
      <c r="C6" s="12" t="s">
        <v>294</v>
      </c>
      <c r="D6" s="21" t="s">
        <v>294</v>
      </c>
      <c r="E6" s="21"/>
    </row>
    <row r="7" spans="1:5" ht="38.450000000000003" customHeight="1" x14ac:dyDescent="0.25">
      <c r="A7" s="14" t="s">
        <v>336</v>
      </c>
      <c r="B7" s="12" t="s">
        <v>244</v>
      </c>
      <c r="C7" s="12"/>
      <c r="D7" s="7">
        <v>-11448097397</v>
      </c>
      <c r="E7" s="7">
        <v>9841949118</v>
      </c>
    </row>
    <row r="8" spans="1:5" ht="38.450000000000003" customHeight="1" x14ac:dyDescent="0.25">
      <c r="A8" s="14" t="s">
        <v>337</v>
      </c>
      <c r="B8" s="12" t="s">
        <v>294</v>
      </c>
      <c r="C8" s="12" t="s">
        <v>294</v>
      </c>
      <c r="D8" s="21" t="s">
        <v>294</v>
      </c>
      <c r="E8" s="21"/>
    </row>
    <row r="9" spans="1:5" ht="38.450000000000003" customHeight="1" x14ac:dyDescent="0.25">
      <c r="A9" s="14" t="s">
        <v>338</v>
      </c>
      <c r="B9" s="12" t="s">
        <v>246</v>
      </c>
      <c r="C9" s="12"/>
      <c r="D9" s="8">
        <v>310195453</v>
      </c>
      <c r="E9" s="8">
        <v>322404087</v>
      </c>
    </row>
    <row r="10" spans="1:5" ht="38.450000000000003" customHeight="1" x14ac:dyDescent="0.25">
      <c r="A10" s="14" t="s">
        <v>339</v>
      </c>
      <c r="B10" s="12" t="s">
        <v>298</v>
      </c>
      <c r="C10" s="12"/>
      <c r="D10" s="21"/>
      <c r="E10" s="21">
        <v>0</v>
      </c>
    </row>
    <row r="11" spans="1:5" ht="48" customHeight="1" x14ac:dyDescent="0.25">
      <c r="A11" s="14" t="s">
        <v>340</v>
      </c>
      <c r="B11" s="12" t="s">
        <v>300</v>
      </c>
      <c r="C11" s="12"/>
      <c r="D11" s="21">
        <v>250980123</v>
      </c>
      <c r="E11" s="21">
        <v>256504700</v>
      </c>
    </row>
    <row r="12" spans="1:5" ht="38.450000000000003" customHeight="1" x14ac:dyDescent="0.25">
      <c r="A12" s="14" t="s">
        <v>341</v>
      </c>
      <c r="B12" s="12" t="s">
        <v>302</v>
      </c>
      <c r="C12" s="12"/>
      <c r="D12" s="8">
        <v>-2908010340</v>
      </c>
      <c r="E12" s="8">
        <v>-2735625860</v>
      </c>
    </row>
    <row r="13" spans="1:5" ht="38.450000000000003" customHeight="1" x14ac:dyDescent="0.25">
      <c r="A13" s="14" t="s">
        <v>342</v>
      </c>
      <c r="B13" s="12" t="s">
        <v>304</v>
      </c>
      <c r="C13" s="12"/>
      <c r="D13" s="8">
        <v>4744076739</v>
      </c>
      <c r="E13" s="8">
        <v>3967191870</v>
      </c>
    </row>
    <row r="14" spans="1:5" ht="38.450000000000003" customHeight="1" x14ac:dyDescent="0.25">
      <c r="A14" s="14" t="s">
        <v>343</v>
      </c>
      <c r="B14" s="12" t="s">
        <v>306</v>
      </c>
      <c r="C14" s="12"/>
      <c r="D14" s="21">
        <v>0</v>
      </c>
      <c r="E14" s="21">
        <v>0</v>
      </c>
    </row>
    <row r="15" spans="1:5" s="31" customFormat="1" ht="38.450000000000003" customHeight="1" x14ac:dyDescent="0.25">
      <c r="A15" s="24" t="s">
        <v>344</v>
      </c>
      <c r="B15" s="25" t="s">
        <v>345</v>
      </c>
      <c r="C15" s="25"/>
      <c r="D15" s="30">
        <f>D7+D9+D10+D11+D12+D13+D14</f>
        <v>-9050855422</v>
      </c>
      <c r="E15" s="30">
        <f>E7+E9+E10+E11+E12+E13+E14</f>
        <v>11652423915</v>
      </c>
    </row>
    <row r="16" spans="1:5" ht="38.450000000000003" customHeight="1" x14ac:dyDescent="0.25">
      <c r="A16" s="14" t="s">
        <v>346</v>
      </c>
      <c r="B16" s="12" t="s">
        <v>347</v>
      </c>
      <c r="C16" s="12"/>
      <c r="D16" s="8">
        <v>-19160789456</v>
      </c>
      <c r="E16" s="8">
        <v>-23153711064</v>
      </c>
    </row>
    <row r="17" spans="1:6" ht="38.450000000000003" customHeight="1" x14ac:dyDescent="0.25">
      <c r="A17" s="14" t="s">
        <v>348</v>
      </c>
      <c r="B17" s="12" t="s">
        <v>248</v>
      </c>
      <c r="C17" s="12"/>
      <c r="D17" s="8">
        <v>-64035527869</v>
      </c>
      <c r="E17" s="8">
        <v>-32533738080</v>
      </c>
    </row>
    <row r="18" spans="1:6" ht="54" customHeight="1" x14ac:dyDescent="0.25">
      <c r="A18" s="14" t="s">
        <v>349</v>
      </c>
      <c r="B18" s="12" t="s">
        <v>250</v>
      </c>
      <c r="C18" s="12"/>
      <c r="D18" s="8">
        <v>-25980351670</v>
      </c>
      <c r="E18" s="8">
        <v>-16224942009</v>
      </c>
      <c r="F18" s="63"/>
    </row>
    <row r="19" spans="1:6" ht="38.450000000000003" customHeight="1" x14ac:dyDescent="0.25">
      <c r="A19" s="14" t="s">
        <v>350</v>
      </c>
      <c r="B19" s="12" t="s">
        <v>351</v>
      </c>
      <c r="C19" s="12"/>
      <c r="D19" s="8">
        <v>-43308834</v>
      </c>
      <c r="E19" s="8">
        <v>-55836126</v>
      </c>
    </row>
    <row r="20" spans="1:6" ht="38.450000000000003" customHeight="1" x14ac:dyDescent="0.25">
      <c r="A20" s="14" t="s">
        <v>352</v>
      </c>
      <c r="B20" s="12" t="s">
        <v>353</v>
      </c>
      <c r="C20" s="12"/>
      <c r="D20" s="21">
        <v>0</v>
      </c>
      <c r="E20" s="21">
        <v>0</v>
      </c>
    </row>
    <row r="21" spans="1:6" ht="38.450000000000003" customHeight="1" x14ac:dyDescent="0.25">
      <c r="A21" s="14" t="s">
        <v>354</v>
      </c>
      <c r="B21" s="12" t="s">
        <v>355</v>
      </c>
      <c r="C21" s="12"/>
      <c r="D21" s="8">
        <v>-4744076739</v>
      </c>
      <c r="E21" s="8">
        <v>-3967191870</v>
      </c>
    </row>
    <row r="22" spans="1:6" ht="38.450000000000003" customHeight="1" x14ac:dyDescent="0.25">
      <c r="A22" s="14" t="s">
        <v>356</v>
      </c>
      <c r="B22" s="12" t="s">
        <v>357</v>
      </c>
      <c r="C22" s="12"/>
      <c r="D22" s="8">
        <v>-2472616626</v>
      </c>
      <c r="E22" s="8">
        <v>-4740000000</v>
      </c>
    </row>
    <row r="23" spans="1:6" ht="38.450000000000003" customHeight="1" x14ac:dyDescent="0.25">
      <c r="A23" s="14" t="s">
        <v>358</v>
      </c>
      <c r="B23" s="12" t="s">
        <v>359</v>
      </c>
      <c r="C23" s="12"/>
      <c r="D23" s="21">
        <v>18250374240</v>
      </c>
      <c r="E23" s="21">
        <v>6067145500</v>
      </c>
    </row>
    <row r="24" spans="1:6" ht="38.450000000000003" customHeight="1" x14ac:dyDescent="0.25">
      <c r="A24" s="14" t="s">
        <v>360</v>
      </c>
      <c r="B24" s="12" t="s">
        <v>361</v>
      </c>
      <c r="C24" s="12"/>
      <c r="D24" s="21">
        <v>-11285504955</v>
      </c>
      <c r="E24" s="21">
        <v>-12234936158</v>
      </c>
    </row>
    <row r="25" spans="1:6" s="31" customFormat="1" ht="38.450000000000003" customHeight="1" x14ac:dyDescent="0.25">
      <c r="A25" s="24" t="s">
        <v>307</v>
      </c>
      <c r="B25" s="25" t="s">
        <v>252</v>
      </c>
      <c r="C25" s="25"/>
      <c r="D25" s="30">
        <f>D15+D16+D17+D18+D19+D20+D21+D22+D23+D24</f>
        <v>-118522657331</v>
      </c>
      <c r="E25" s="30">
        <f>E15+E16+E17+E18+E19+E20+E21+E22+E23+E24</f>
        <v>-75190785892</v>
      </c>
      <c r="F25" s="114"/>
    </row>
    <row r="26" spans="1:6" ht="38.450000000000003" customHeight="1" x14ac:dyDescent="0.25">
      <c r="A26" s="14" t="s">
        <v>308</v>
      </c>
      <c r="B26" s="12" t="s">
        <v>294</v>
      </c>
      <c r="C26" s="12" t="s">
        <v>294</v>
      </c>
      <c r="D26" s="21" t="s">
        <v>294</v>
      </c>
      <c r="E26" s="21"/>
    </row>
    <row r="27" spans="1:6" ht="38.450000000000003" customHeight="1" x14ac:dyDescent="0.25">
      <c r="A27" s="14" t="s">
        <v>309</v>
      </c>
      <c r="B27" s="12" t="s">
        <v>254</v>
      </c>
      <c r="C27" s="12"/>
      <c r="D27" s="8"/>
      <c r="E27" s="8"/>
    </row>
    <row r="28" spans="1:6" ht="38.450000000000003" customHeight="1" x14ac:dyDescent="0.25">
      <c r="A28" s="14" t="s">
        <v>310</v>
      </c>
      <c r="B28" s="12" t="s">
        <v>256</v>
      </c>
      <c r="C28" s="12"/>
      <c r="D28" s="21">
        <v>0</v>
      </c>
      <c r="E28" s="8">
        <v>0</v>
      </c>
    </row>
    <row r="29" spans="1:6" ht="38.450000000000003" customHeight="1" x14ac:dyDescent="0.25">
      <c r="A29" s="14" t="s">
        <v>311</v>
      </c>
      <c r="B29" s="12" t="s">
        <v>258</v>
      </c>
      <c r="C29" s="12"/>
      <c r="D29" s="22">
        <v>-10632625000</v>
      </c>
      <c r="E29" s="22">
        <v>-8803878188</v>
      </c>
    </row>
    <row r="30" spans="1:6" ht="38.450000000000003" customHeight="1" x14ac:dyDescent="0.25">
      <c r="A30" s="14" t="s">
        <v>312</v>
      </c>
      <c r="B30" s="12" t="s">
        <v>260</v>
      </c>
      <c r="C30" s="12"/>
      <c r="D30" s="8">
        <v>106896842115</v>
      </c>
      <c r="E30" s="8">
        <v>70301343883</v>
      </c>
    </row>
    <row r="31" spans="1:6" ht="38.450000000000003" customHeight="1" x14ac:dyDescent="0.25">
      <c r="A31" s="14" t="s">
        <v>313</v>
      </c>
      <c r="B31" s="12" t="s">
        <v>262</v>
      </c>
      <c r="C31" s="12"/>
      <c r="D31" s="21"/>
      <c r="E31" s="21">
        <v>-20180000000</v>
      </c>
    </row>
    <row r="32" spans="1:6" ht="38.450000000000003" customHeight="1" x14ac:dyDescent="0.25">
      <c r="A32" s="14" t="s">
        <v>314</v>
      </c>
      <c r="B32" s="12" t="s">
        <v>264</v>
      </c>
      <c r="C32" s="12"/>
      <c r="D32" s="21"/>
      <c r="E32" s="21"/>
    </row>
    <row r="33" spans="1:5" ht="38.450000000000003" customHeight="1" x14ac:dyDescent="0.25">
      <c r="A33" s="14" t="s">
        <v>315</v>
      </c>
      <c r="B33" s="12" t="s">
        <v>316</v>
      </c>
      <c r="C33" s="12"/>
      <c r="D33" s="21">
        <v>2832046807</v>
      </c>
      <c r="E33" s="21">
        <v>1260321000</v>
      </c>
    </row>
    <row r="34" spans="1:5" s="31" customFormat="1" ht="38.450000000000003" customHeight="1" x14ac:dyDescent="0.25">
      <c r="A34" s="24" t="s">
        <v>317</v>
      </c>
      <c r="B34" s="25" t="s">
        <v>266</v>
      </c>
      <c r="C34" s="25"/>
      <c r="D34" s="30">
        <f>D27+D28+D29+D30+D31+D32+D33</f>
        <v>99096263922</v>
      </c>
      <c r="E34" s="30">
        <f>E27+E28+E29+E30+E31+E32+E33</f>
        <v>42577786695</v>
      </c>
    </row>
    <row r="35" spans="1:5" ht="38.450000000000003" customHeight="1" x14ac:dyDescent="0.25">
      <c r="A35" s="14" t="s">
        <v>318</v>
      </c>
      <c r="B35" s="12" t="s">
        <v>294</v>
      </c>
      <c r="C35" s="12" t="s">
        <v>294</v>
      </c>
      <c r="D35" s="21" t="s">
        <v>294</v>
      </c>
      <c r="E35" s="21" t="s">
        <v>294</v>
      </c>
    </row>
    <row r="36" spans="1:5" ht="38.450000000000003" customHeight="1" x14ac:dyDescent="0.25">
      <c r="A36" s="14" t="s">
        <v>319</v>
      </c>
      <c r="B36" s="12" t="s">
        <v>268</v>
      </c>
      <c r="C36" s="12"/>
      <c r="D36" s="21"/>
      <c r="E36" s="21"/>
    </row>
    <row r="37" spans="1:5" ht="38.450000000000003" customHeight="1" x14ac:dyDescent="0.25">
      <c r="A37" s="14" t="s">
        <v>320</v>
      </c>
      <c r="B37" s="12" t="s">
        <v>270</v>
      </c>
      <c r="C37" s="12"/>
      <c r="D37" s="21"/>
      <c r="E37" s="21"/>
    </row>
    <row r="38" spans="1:5" ht="38.450000000000003" customHeight="1" x14ac:dyDescent="0.25">
      <c r="A38" s="14" t="s">
        <v>321</v>
      </c>
      <c r="B38" s="12" t="s">
        <v>322</v>
      </c>
      <c r="C38" s="12"/>
      <c r="D38" s="8">
        <v>196334034827</v>
      </c>
      <c r="E38" s="8">
        <v>145540307232</v>
      </c>
    </row>
    <row r="39" spans="1:5" ht="38.450000000000003" customHeight="1" x14ac:dyDescent="0.25">
      <c r="A39" s="14" t="s">
        <v>323</v>
      </c>
      <c r="B39" s="12" t="s">
        <v>324</v>
      </c>
      <c r="C39" s="12"/>
      <c r="D39" s="8">
        <v>-173198276723</v>
      </c>
      <c r="E39" s="8">
        <v>-111259743384</v>
      </c>
    </row>
    <row r="40" spans="1:5" ht="38.450000000000003" customHeight="1" x14ac:dyDescent="0.25">
      <c r="A40" s="14" t="s">
        <v>325</v>
      </c>
      <c r="B40" s="12" t="s">
        <v>326</v>
      </c>
      <c r="C40" s="12"/>
      <c r="D40" s="21"/>
      <c r="E40" s="21"/>
    </row>
    <row r="41" spans="1:5" ht="38.450000000000003" customHeight="1" x14ac:dyDescent="0.25">
      <c r="A41" s="14" t="s">
        <v>327</v>
      </c>
      <c r="B41" s="12" t="s">
        <v>328</v>
      </c>
      <c r="C41" s="12"/>
      <c r="D41" s="21"/>
      <c r="E41" s="21"/>
    </row>
    <row r="42" spans="1:5" ht="38.450000000000003" customHeight="1" x14ac:dyDescent="0.25">
      <c r="A42" s="14" t="s">
        <v>329</v>
      </c>
      <c r="B42" s="12" t="s">
        <v>272</v>
      </c>
      <c r="C42" s="12"/>
      <c r="D42" s="29">
        <f>D36+D37+D38+D39+D40+D41</f>
        <v>23135758104</v>
      </c>
      <c r="E42" s="29">
        <f>E36+E37+E38+E39+E40+E41</f>
        <v>34280563848</v>
      </c>
    </row>
    <row r="43" spans="1:5" ht="38.450000000000003" customHeight="1" x14ac:dyDescent="0.25">
      <c r="A43" s="14" t="s">
        <v>330</v>
      </c>
      <c r="B43" s="12" t="s">
        <v>274</v>
      </c>
      <c r="C43" s="12"/>
      <c r="D43" s="29">
        <f>D25+D34+D42</f>
        <v>3709364695</v>
      </c>
      <c r="E43" s="29">
        <f>E25+E34+E42</f>
        <v>1667564651</v>
      </c>
    </row>
    <row r="44" spans="1:5" ht="38.450000000000003" customHeight="1" x14ac:dyDescent="0.25">
      <c r="A44" s="14" t="s">
        <v>331</v>
      </c>
      <c r="B44" s="12" t="s">
        <v>280</v>
      </c>
      <c r="C44" s="12">
        <v>4</v>
      </c>
      <c r="D44" s="64">
        <v>6013683082</v>
      </c>
      <c r="E44" s="64">
        <v>4346118431</v>
      </c>
    </row>
    <row r="45" spans="1:5" ht="38.450000000000003" customHeight="1" x14ac:dyDescent="0.25">
      <c r="A45" s="14" t="s">
        <v>332</v>
      </c>
      <c r="B45" s="12" t="s">
        <v>282</v>
      </c>
      <c r="C45" s="12"/>
      <c r="D45" s="21"/>
      <c r="E45" s="21"/>
    </row>
    <row r="46" spans="1:5" s="33" customFormat="1" ht="38.450000000000003" customHeight="1" x14ac:dyDescent="0.25">
      <c r="A46" s="16" t="s">
        <v>333</v>
      </c>
      <c r="B46" s="17" t="s">
        <v>286</v>
      </c>
      <c r="C46" s="17">
        <v>4</v>
      </c>
      <c r="D46" s="32">
        <f>D43+D44+D45</f>
        <v>9723047777</v>
      </c>
      <c r="E46" s="32">
        <f>E43+E44+E45</f>
        <v>6013683082</v>
      </c>
    </row>
  </sheetData>
  <mergeCells count="2">
    <mergeCell ref="A2:E2"/>
    <mergeCell ref="A3:E3"/>
  </mergeCells>
  <pageMargins left="0.7" right="0.7" top="0.16" bottom="0.1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BCDKT</vt:lpstr>
      <vt:lpstr>KQKD</vt:lpstr>
      <vt:lpstr>LCTT-TT</vt:lpstr>
      <vt:lpstr>LCTT-GT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NGUYEN THI NGHIA</cp:lastModifiedBy>
  <cp:lastPrinted>2019-01-30T18:46:02Z</cp:lastPrinted>
  <dcterms:created xsi:type="dcterms:W3CDTF">2018-01-19T10:29:56Z</dcterms:created>
  <dcterms:modified xsi:type="dcterms:W3CDTF">2019-01-30T19:13:07Z</dcterms:modified>
</cp:coreProperties>
</file>